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SAHPRA\"/>
    </mc:Choice>
  </mc:AlternateContent>
  <xr:revisionPtr revIDLastSave="0" documentId="8_{D4C594F5-ED90-4806-9EBE-89C9B14144FD}" xr6:coauthVersionLast="46" xr6:coauthVersionMax="46" xr10:uidLastSave="{00000000-0000-0000-0000-000000000000}"/>
  <bookViews>
    <workbookView xWindow="-120" yWindow="-120" windowWidth="24240" windowHeight="13140" activeTab="2" xr2:uid="{00000000-000D-0000-FFFF-FFFF00000000}"/>
  </bookViews>
  <sheets>
    <sheet name="Cover sheet" sheetId="6" r:id="rId1"/>
    <sheet name="Guide &amp; Assumptions" sheetId="7" r:id="rId2"/>
    <sheet name="Costing Model" sheetId="5" r:id="rId3"/>
    <sheet name=" SAHPRA costing calculations" sheetId="2" r:id="rId4"/>
    <sheet name="SAHPRA staff " sheetId="1" r:id="rId5"/>
    <sheet name="MCC costing calculations" sheetId="4" r:id="rId6"/>
    <sheet name="MCC Staff" sheetId="3" r:id="rId7"/>
  </sheets>
  <externalReferences>
    <externalReference r:id="rId8"/>
  </externalReferences>
  <definedNames>
    <definedName name="_xlnm._FilterDatabase" localSheetId="6" hidden="1">'MCC Staff'!$A$1:$D$271</definedName>
    <definedName name="_xlnm._FilterDatabase" localSheetId="4" hidden="1">'SAHPRA staff '!$A$1:$I$263</definedName>
  </definedNames>
  <calcPr calcId="191029"/>
  <pivotCaches>
    <pivotCache cacheId="0" r:id="rId9"/>
    <pivotCache cacheId="1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 s="1"/>
  <c r="H14" i="2" s="1"/>
  <c r="I48" i="5" s="1"/>
  <c r="I50" i="5" s="1"/>
  <c r="F21" i="2"/>
  <c r="G21" i="2" s="1"/>
  <c r="H21" i="2" s="1"/>
  <c r="I21" i="2" s="1"/>
  <c r="I49" i="5" l="1"/>
  <c r="I52" i="5"/>
  <c r="I14" i="2"/>
  <c r="I51" i="5"/>
  <c r="I53" i="5"/>
  <c r="F6" i="2"/>
  <c r="J17" i="4"/>
  <c r="E6" i="5" l="1"/>
  <c r="E7" i="5" s="1"/>
  <c r="G6" i="2"/>
  <c r="G6" i="5"/>
  <c r="G7" i="5" s="1"/>
  <c r="H6" i="2"/>
  <c r="F26" i="2"/>
  <c r="G26" i="2" l="1"/>
  <c r="E98" i="5"/>
  <c r="E99" i="5" s="1"/>
  <c r="I6" i="2"/>
  <c r="K6" i="5" s="1"/>
  <c r="K7" i="5" s="1"/>
  <c r="I6" i="5"/>
  <c r="I7" i="5" s="1"/>
  <c r="F18" i="2"/>
  <c r="F12" i="2"/>
  <c r="F8" i="2"/>
  <c r="F20" i="2"/>
  <c r="F24" i="2"/>
  <c r="F17" i="2"/>
  <c r="F7" i="2"/>
  <c r="F6" i="4"/>
  <c r="G24" i="2" l="1"/>
  <c r="E86" i="5"/>
  <c r="H26" i="2"/>
  <c r="G98" i="5"/>
  <c r="G99" i="5" s="1"/>
  <c r="G18" i="2"/>
  <c r="E64" i="5"/>
  <c r="E65" i="5" s="1"/>
  <c r="G20" i="2"/>
  <c r="E73" i="5"/>
  <c r="G17" i="2"/>
  <c r="E61" i="5"/>
  <c r="G12" i="2"/>
  <c r="E37" i="5"/>
  <c r="E8" i="5"/>
  <c r="E9" i="5" s="1"/>
  <c r="G7" i="2"/>
  <c r="F7" i="4"/>
  <c r="G7" i="4" s="1"/>
  <c r="E10" i="5"/>
  <c r="G8" i="2"/>
  <c r="J6" i="4"/>
  <c r="G6" i="4"/>
  <c r="J7" i="4"/>
  <c r="F16" i="4"/>
  <c r="F11" i="4"/>
  <c r="F19" i="2"/>
  <c r="F15" i="2"/>
  <c r="F16" i="2"/>
  <c r="F10" i="2"/>
  <c r="E24" i="5" s="1"/>
  <c r="F9" i="2"/>
  <c r="E16" i="5" s="1"/>
  <c r="F25" i="2"/>
  <c r="F23" i="2"/>
  <c r="F13" i="2"/>
  <c r="F11" i="2"/>
  <c r="E31" i="5" s="1"/>
  <c r="I26" i="2" l="1"/>
  <c r="K98" i="5" s="1"/>
  <c r="K99" i="5" s="1"/>
  <c r="I98" i="5"/>
  <c r="I99" i="5" s="1"/>
  <c r="G23" i="2"/>
  <c r="E84" i="5"/>
  <c r="E85" i="5" s="1"/>
  <c r="E91" i="5"/>
  <c r="E88" i="5"/>
  <c r="E90" i="5"/>
  <c r="E87" i="5"/>
  <c r="E89" i="5"/>
  <c r="G25" i="2"/>
  <c r="E92" i="5"/>
  <c r="H24" i="2"/>
  <c r="G86" i="5"/>
  <c r="E62" i="5"/>
  <c r="E63" i="5"/>
  <c r="E77" i="5"/>
  <c r="E74" i="5"/>
  <c r="E75" i="5"/>
  <c r="E76" i="5"/>
  <c r="G16" i="2"/>
  <c r="E57" i="5"/>
  <c r="E48" i="5"/>
  <c r="G15" i="2"/>
  <c r="E54" i="5"/>
  <c r="H17" i="2"/>
  <c r="I61" i="5" s="1"/>
  <c r="G61" i="5"/>
  <c r="H18" i="2"/>
  <c r="I64" i="5" s="1"/>
  <c r="I65" i="5" s="1"/>
  <c r="G64" i="5"/>
  <c r="G65" i="5" s="1"/>
  <c r="E36" i="5"/>
  <c r="E33" i="5"/>
  <c r="E32" i="5"/>
  <c r="E34" i="5"/>
  <c r="E35" i="5"/>
  <c r="E20" i="5"/>
  <c r="E17" i="5"/>
  <c r="E21" i="5"/>
  <c r="E18" i="5"/>
  <c r="E22" i="5"/>
  <c r="E19" i="5"/>
  <c r="E23" i="5"/>
  <c r="G19" i="2"/>
  <c r="E66" i="5"/>
  <c r="E40" i="5"/>
  <c r="E44" i="5"/>
  <c r="E41" i="5"/>
  <c r="E38" i="5"/>
  <c r="E42" i="5"/>
  <c r="E39" i="5"/>
  <c r="E43" i="5"/>
  <c r="G13" i="2"/>
  <c r="E45" i="5"/>
  <c r="E27" i="5"/>
  <c r="E25" i="5"/>
  <c r="E28" i="5"/>
  <c r="E29" i="5"/>
  <c r="E26" i="5"/>
  <c r="E30" i="5"/>
  <c r="H12" i="2"/>
  <c r="I37" i="5" s="1"/>
  <c r="G37" i="5"/>
  <c r="H20" i="2"/>
  <c r="I73" i="5" s="1"/>
  <c r="G73" i="5"/>
  <c r="G10" i="5"/>
  <c r="H8" i="2"/>
  <c r="I8" i="2" s="1"/>
  <c r="K10" i="5" s="1"/>
  <c r="F10" i="4"/>
  <c r="G10" i="4" s="1"/>
  <c r="G11" i="2"/>
  <c r="F8" i="4"/>
  <c r="G8" i="4" s="1"/>
  <c r="G9" i="2"/>
  <c r="E14" i="5"/>
  <c r="E15" i="5"/>
  <c r="E12" i="5"/>
  <c r="E11" i="5"/>
  <c r="E13" i="5"/>
  <c r="F9" i="4"/>
  <c r="J9" i="4" s="1"/>
  <c r="G10" i="2"/>
  <c r="G8" i="5"/>
  <c r="G9" i="5" s="1"/>
  <c r="H7" i="2"/>
  <c r="G9" i="4"/>
  <c r="K6" i="4"/>
  <c r="H6" i="4"/>
  <c r="I6" i="4" s="1"/>
  <c r="G11" i="4"/>
  <c r="J11" i="4"/>
  <c r="K7" i="4"/>
  <c r="H7" i="4"/>
  <c r="I7" i="4" s="1"/>
  <c r="J10" i="4"/>
  <c r="J16" i="4"/>
  <c r="G16" i="4"/>
  <c r="F12" i="4"/>
  <c r="F15" i="4"/>
  <c r="F13" i="4"/>
  <c r="F14" i="4"/>
  <c r="F22" i="2"/>
  <c r="I74" i="5" l="1"/>
  <c r="I76" i="5"/>
  <c r="I77" i="5"/>
  <c r="I75" i="5"/>
  <c r="I24" i="2"/>
  <c r="K86" i="5" s="1"/>
  <c r="I86" i="5"/>
  <c r="G22" i="2"/>
  <c r="E78" i="5"/>
  <c r="E97" i="5"/>
  <c r="E96" i="5"/>
  <c r="E93" i="5"/>
  <c r="E94" i="5"/>
  <c r="E95" i="5"/>
  <c r="H23" i="2"/>
  <c r="G84" i="5"/>
  <c r="G85" i="5" s="1"/>
  <c r="I39" i="5"/>
  <c r="I43" i="5"/>
  <c r="I40" i="5"/>
  <c r="I44" i="5"/>
  <c r="I41" i="5"/>
  <c r="I38" i="5"/>
  <c r="I42" i="5"/>
  <c r="H25" i="2"/>
  <c r="G92" i="5"/>
  <c r="I62" i="5"/>
  <c r="I63" i="5"/>
  <c r="G91" i="5"/>
  <c r="G87" i="5"/>
  <c r="G88" i="5"/>
  <c r="G90" i="5"/>
  <c r="G89" i="5"/>
  <c r="E55" i="5"/>
  <c r="E56" i="5"/>
  <c r="E58" i="5"/>
  <c r="E59" i="5"/>
  <c r="E60" i="5"/>
  <c r="E69" i="5"/>
  <c r="E67" i="5"/>
  <c r="E70" i="5"/>
  <c r="E71" i="5"/>
  <c r="E72" i="5"/>
  <c r="E68" i="5"/>
  <c r="G63" i="5"/>
  <c r="G62" i="5"/>
  <c r="E50" i="5"/>
  <c r="E49" i="5"/>
  <c r="E51" i="5"/>
  <c r="E52" i="5"/>
  <c r="E53" i="5"/>
  <c r="G76" i="5"/>
  <c r="G77" i="5"/>
  <c r="G75" i="5"/>
  <c r="G74" i="5"/>
  <c r="H11" i="2"/>
  <c r="I31" i="5" s="1"/>
  <c r="G31" i="5"/>
  <c r="H19" i="2"/>
  <c r="I66" i="5" s="1"/>
  <c r="G66" i="5"/>
  <c r="I17" i="2"/>
  <c r="K61" i="5" s="1"/>
  <c r="G48" i="5"/>
  <c r="I20" i="2"/>
  <c r="K73" i="5" s="1"/>
  <c r="H9" i="2"/>
  <c r="G16" i="5"/>
  <c r="G39" i="5"/>
  <c r="G43" i="5"/>
  <c r="G40" i="5"/>
  <c r="G44" i="5"/>
  <c r="G41" i="5"/>
  <c r="G38" i="5"/>
  <c r="G42" i="5"/>
  <c r="E47" i="5"/>
  <c r="E46" i="5"/>
  <c r="I18" i="2"/>
  <c r="K64" i="5" s="1"/>
  <c r="K65" i="5" s="1"/>
  <c r="H15" i="2"/>
  <c r="I54" i="5" s="1"/>
  <c r="G54" i="5"/>
  <c r="H16" i="2"/>
  <c r="I57" i="5" s="1"/>
  <c r="G57" i="5"/>
  <c r="H10" i="2"/>
  <c r="G24" i="5"/>
  <c r="I12" i="2"/>
  <c r="K37" i="5" s="1"/>
  <c r="K38" i="5" s="1"/>
  <c r="K39" i="5" s="1"/>
  <c r="K40" i="5" s="1"/>
  <c r="K41" i="5" s="1"/>
  <c r="K42" i="5" s="1"/>
  <c r="K43" i="5" s="1"/>
  <c r="K44" i="5" s="1"/>
  <c r="H13" i="2"/>
  <c r="I45" i="5" s="1"/>
  <c r="G45" i="5"/>
  <c r="G15" i="5"/>
  <c r="G12" i="5"/>
  <c r="G11" i="5"/>
  <c r="G13" i="5"/>
  <c r="G14" i="5"/>
  <c r="J8" i="4"/>
  <c r="I10" i="5"/>
  <c r="I8" i="5"/>
  <c r="I9" i="5" s="1"/>
  <c r="I7" i="2"/>
  <c r="K8" i="5" s="1"/>
  <c r="K9" i="5" s="1"/>
  <c r="K13" i="5"/>
  <c r="K14" i="5"/>
  <c r="K15" i="5"/>
  <c r="K12" i="5"/>
  <c r="K11" i="5"/>
  <c r="J14" i="4"/>
  <c r="G14" i="4"/>
  <c r="G15" i="4"/>
  <c r="J15" i="4"/>
  <c r="H16" i="4"/>
  <c r="I16" i="4" s="1"/>
  <c r="K16" i="4"/>
  <c r="K10" i="4"/>
  <c r="H10" i="4"/>
  <c r="I10" i="4" s="1"/>
  <c r="K11" i="4"/>
  <c r="H11" i="4"/>
  <c r="I11" i="4" s="1"/>
  <c r="K9" i="4"/>
  <c r="H9" i="4"/>
  <c r="I9" i="4" s="1"/>
  <c r="G13" i="4"/>
  <c r="J13" i="4"/>
  <c r="J12" i="4"/>
  <c r="G12" i="4"/>
  <c r="H8" i="4"/>
  <c r="I8" i="4" s="1"/>
  <c r="K8" i="4"/>
  <c r="E83" i="5" l="1"/>
  <c r="E79" i="5"/>
  <c r="E82" i="5"/>
  <c r="E80" i="5"/>
  <c r="E81" i="5"/>
  <c r="I58" i="5"/>
  <c r="I60" i="5"/>
  <c r="I59" i="5"/>
  <c r="H22" i="2"/>
  <c r="G78" i="5"/>
  <c r="I34" i="5"/>
  <c r="I32" i="5"/>
  <c r="I35" i="5"/>
  <c r="I36" i="5"/>
  <c r="I33" i="5"/>
  <c r="I23" i="2"/>
  <c r="K84" i="5" s="1"/>
  <c r="K85" i="5" s="1"/>
  <c r="I84" i="5"/>
  <c r="I85" i="5" s="1"/>
  <c r="I87" i="5"/>
  <c r="I90" i="5"/>
  <c r="I91" i="5"/>
  <c r="I88" i="5"/>
  <c r="I89" i="5"/>
  <c r="I46" i="5"/>
  <c r="I47" i="5"/>
  <c r="I67" i="5"/>
  <c r="I68" i="5"/>
  <c r="I69" i="5"/>
  <c r="I70" i="5"/>
  <c r="I72" i="5"/>
  <c r="I71" i="5"/>
  <c r="G97" i="5"/>
  <c r="G96" i="5"/>
  <c r="G94" i="5"/>
  <c r="G95" i="5"/>
  <c r="G93" i="5"/>
  <c r="I25" i="2"/>
  <c r="K92" i="5" s="1"/>
  <c r="I92" i="5"/>
  <c r="I55" i="5"/>
  <c r="I56" i="5"/>
  <c r="K91" i="5"/>
  <c r="K89" i="5"/>
  <c r="K88" i="5"/>
  <c r="K90" i="5"/>
  <c r="K87" i="5"/>
  <c r="G56" i="5"/>
  <c r="G55" i="5"/>
  <c r="K75" i="5"/>
  <c r="K74" i="5"/>
  <c r="K76" i="5"/>
  <c r="K77" i="5"/>
  <c r="K63" i="5"/>
  <c r="K62" i="5"/>
  <c r="G51" i="5"/>
  <c r="G52" i="5"/>
  <c r="G53" i="5"/>
  <c r="G49" i="5"/>
  <c r="G50" i="5"/>
  <c r="G71" i="5"/>
  <c r="G68" i="5"/>
  <c r="G72" i="5"/>
  <c r="G69" i="5"/>
  <c r="G70" i="5"/>
  <c r="G67" i="5"/>
  <c r="G60" i="5"/>
  <c r="G58" i="5"/>
  <c r="G59" i="5"/>
  <c r="I16" i="2"/>
  <c r="K57" i="5" s="1"/>
  <c r="G33" i="5"/>
  <c r="G32" i="5"/>
  <c r="G34" i="5"/>
  <c r="G35" i="5"/>
  <c r="G36" i="5"/>
  <c r="G47" i="5"/>
  <c r="G46" i="5"/>
  <c r="G25" i="5"/>
  <c r="G28" i="5"/>
  <c r="G29" i="5"/>
  <c r="G26" i="5"/>
  <c r="G30" i="5"/>
  <c r="G27" i="5"/>
  <c r="I11" i="2"/>
  <c r="K31" i="5" s="1"/>
  <c r="I13" i="2"/>
  <c r="K45" i="5" s="1"/>
  <c r="I10" i="2"/>
  <c r="K24" i="5" s="1"/>
  <c r="I24" i="5"/>
  <c r="I15" i="2"/>
  <c r="K54" i="5" s="1"/>
  <c r="G18" i="5"/>
  <c r="G22" i="5"/>
  <c r="G19" i="5"/>
  <c r="G17" i="5"/>
  <c r="G20" i="5"/>
  <c r="G23" i="5"/>
  <c r="G21" i="5"/>
  <c r="I9" i="2"/>
  <c r="K16" i="5" s="1"/>
  <c r="I16" i="5"/>
  <c r="K48" i="5"/>
  <c r="I19" i="2"/>
  <c r="K66" i="5" s="1"/>
  <c r="I12" i="5"/>
  <c r="I11" i="5"/>
  <c r="I13" i="5"/>
  <c r="I14" i="5"/>
  <c r="I15" i="5"/>
  <c r="J18" i="4"/>
  <c r="K14" i="4"/>
  <c r="H14" i="4"/>
  <c r="I14" i="4" s="1"/>
  <c r="K13" i="4"/>
  <c r="H13" i="4"/>
  <c r="I13" i="4" s="1"/>
  <c r="H12" i="4"/>
  <c r="I12" i="4" s="1"/>
  <c r="K12" i="4"/>
  <c r="K15" i="4"/>
  <c r="H15" i="4"/>
  <c r="I15" i="4" s="1"/>
  <c r="D100" i="5" l="1"/>
  <c r="I94" i="5"/>
  <c r="I96" i="5"/>
  <c r="I97" i="5"/>
  <c r="I93" i="5"/>
  <c r="I95" i="5"/>
  <c r="G81" i="5"/>
  <c r="G80" i="5"/>
  <c r="G82" i="5"/>
  <c r="G79" i="5"/>
  <c r="G83" i="5"/>
  <c r="I27" i="5"/>
  <c r="I28" i="5"/>
  <c r="I25" i="5"/>
  <c r="I29" i="5"/>
  <c r="I26" i="5"/>
  <c r="I30" i="5"/>
  <c r="K97" i="5"/>
  <c r="K95" i="5"/>
  <c r="K96" i="5"/>
  <c r="K93" i="5"/>
  <c r="K94" i="5"/>
  <c r="I22" i="2"/>
  <c r="K78" i="5" s="1"/>
  <c r="I78" i="5"/>
  <c r="K56" i="5"/>
  <c r="K55" i="5"/>
  <c r="K53" i="5"/>
  <c r="K50" i="5"/>
  <c r="K49" i="5"/>
  <c r="K51" i="5"/>
  <c r="K52" i="5"/>
  <c r="K59" i="5"/>
  <c r="K60" i="5"/>
  <c r="K58" i="5"/>
  <c r="K71" i="5"/>
  <c r="K68" i="5"/>
  <c r="K72" i="5"/>
  <c r="K67" i="5"/>
  <c r="K69" i="5"/>
  <c r="K70" i="5"/>
  <c r="K21" i="5"/>
  <c r="K18" i="5"/>
  <c r="K22" i="5"/>
  <c r="K19" i="5"/>
  <c r="K23" i="5"/>
  <c r="K20" i="5"/>
  <c r="K17" i="5"/>
  <c r="K47" i="5"/>
  <c r="K46" i="5"/>
  <c r="K18" i="4"/>
  <c r="F101" i="5" s="1"/>
  <c r="I18" i="5"/>
  <c r="I22" i="5"/>
  <c r="I19" i="5"/>
  <c r="I23" i="5"/>
  <c r="I20" i="5"/>
  <c r="I17" i="5"/>
  <c r="I21" i="5"/>
  <c r="K28" i="5"/>
  <c r="K29" i="5"/>
  <c r="K26" i="5"/>
  <c r="K30" i="5"/>
  <c r="K27" i="5"/>
  <c r="K25" i="5"/>
  <c r="K35" i="5"/>
  <c r="K36" i="5"/>
  <c r="K33" i="5"/>
  <c r="K32" i="5"/>
  <c r="K34" i="5"/>
  <c r="F100" i="5" l="1"/>
  <c r="I79" i="5"/>
  <c r="I80" i="5"/>
  <c r="I81" i="5"/>
  <c r="I82" i="5"/>
  <c r="I83" i="5"/>
  <c r="K83" i="5"/>
  <c r="K81" i="5"/>
  <c r="K82" i="5"/>
  <c r="K79" i="5"/>
  <c r="K80" i="5"/>
  <c r="H100" i="5" l="1"/>
  <c r="J100" i="5"/>
  <c r="L100" i="5" s="1"/>
</calcChain>
</file>

<file path=xl/sharedStrings.xml><?xml version="1.0" encoding="utf-8"?>
<sst xmlns="http://schemas.openxmlformats.org/spreadsheetml/2006/main" count="2672" uniqueCount="366">
  <si>
    <t xml:space="preserve"> ORGANOGRAM SECTION</t>
  </si>
  <si>
    <t>PROGRAMME</t>
  </si>
  <si>
    <t>DIVISION</t>
  </si>
  <si>
    <t>DEPARTMENT</t>
  </si>
  <si>
    <t>UNIT</t>
  </si>
  <si>
    <t>SAHPRA JOB TITLE</t>
  </si>
  <si>
    <t>Proposed level for start-up subject to review by DoH JE and DPSA</t>
  </si>
  <si>
    <t>4.2</t>
  </si>
  <si>
    <t>PROGRAMME 1</t>
  </si>
  <si>
    <t>OFFICE OF THE CHIEF EXECUTIVE OFFICER</t>
  </si>
  <si>
    <t>CHIEF EXECUTIVE OFFICER</t>
  </si>
  <si>
    <t>EXECUTIVE SECRETARY/ PERSONAL ASSISTANT</t>
  </si>
  <si>
    <t>ADMINISTRATIVE CLERK</t>
  </si>
  <si>
    <t>RISK ASSESSMENT</t>
  </si>
  <si>
    <t>RISK ADVISOR</t>
  </si>
  <si>
    <t>COMPANY SECRETARY AND LEGAL SERVICES</t>
  </si>
  <si>
    <t>COMPANY SECRETARY</t>
  </si>
  <si>
    <t>PERSONAL ASSISTANT</t>
  </si>
  <si>
    <t>LEGAL SERVICES AND APPEALS HANDLING</t>
  </si>
  <si>
    <t>LEGAL ADVISOR</t>
  </si>
  <si>
    <t>ADMINISTRATIVE OFFICER</t>
  </si>
  <si>
    <t>BOARD AND COMMITTEE SUPPORT</t>
  </si>
  <si>
    <t>SENIOR ADMIN OFFICER</t>
  </si>
  <si>
    <t>STRATEGIC PLANNING AND MONITORING</t>
  </si>
  <si>
    <t>SENIOR MANAGER</t>
  </si>
  <si>
    <t>SENIOR ADMINISTRATIVE CLERK</t>
  </si>
  <si>
    <t>PLANNING AND REPORTING</t>
  </si>
  <si>
    <t>STRATEGY SPECIALIST</t>
  </si>
  <si>
    <t>PERFORMANCE MONITORING</t>
  </si>
  <si>
    <t>PUBLIC RELATIONS, INFORMATION AND COMMUNICATION</t>
  </si>
  <si>
    <t>MANAGER</t>
  </si>
  <si>
    <t>COMMUNICATION</t>
  </si>
  <si>
    <t>COMMUNICATIONS OFFICER</t>
  </si>
  <si>
    <t>PUBLIC RELATIONS AND MEDIA</t>
  </si>
  <si>
    <t>QUALITY MANAGEMENT</t>
  </si>
  <si>
    <t>QUALITY MANAGEMENT SPECIALIST</t>
  </si>
  <si>
    <t>11 osd</t>
  </si>
  <si>
    <t>QUALITY MANAGEMENT OFFICER</t>
  </si>
  <si>
    <t>8 osd</t>
  </si>
  <si>
    <t>SUB TOTAL: OFFICE OF THE CHIEF EXECUTIVE OFFICER</t>
  </si>
  <si>
    <t>4.3</t>
  </si>
  <si>
    <t>CHIEF FINANCIAL OFFICER AND CORPORATE SERVICES</t>
  </si>
  <si>
    <t>OFFICE OF THE CHIEF FINANCIAL OFFICER</t>
  </si>
  <si>
    <t>CHIEF FINANCIAL OFFICER</t>
  </si>
  <si>
    <t>GENERAL SUPPORT SERVICES</t>
  </si>
  <si>
    <t>RECEPTIONIST</t>
  </si>
  <si>
    <t>PHOTOCOPY OPERATOR/ DRIVER/ MESSENGER</t>
  </si>
  <si>
    <t>FINANCIAL MANAGEMENT</t>
  </si>
  <si>
    <t>EXPENSES, ACCOUNTS PAYABLE AND LIABILITIES</t>
  </si>
  <si>
    <t>SENIOR ACCOUNTANT</t>
  </si>
  <si>
    <t>ACCOUNTING CLERK</t>
  </si>
  <si>
    <t>GENERAL LEDGER</t>
  </si>
  <si>
    <t>ACCOUNTANT</t>
  </si>
  <si>
    <t>REVENUE, ACCOUNTS RECEIVABE, BANK AND CASH</t>
  </si>
  <si>
    <t>PAYROLL</t>
  </si>
  <si>
    <t>PAYROLL OFFICER</t>
  </si>
  <si>
    <t>SUPPLY CHAIN AND ASSET MANAGEMENT</t>
  </si>
  <si>
    <t>ASSET MANAGEMENT</t>
  </si>
  <si>
    <t>ASSET MANAGEMENT OFFICER</t>
  </si>
  <si>
    <t>ASSET MANAGEMENT CLERK</t>
  </si>
  <si>
    <t>SUPPLY CHAIN MANAGEMENT</t>
  </si>
  <si>
    <t>SUPPLY CHAIN SPECIALIST</t>
  </si>
  <si>
    <t>SUPPLY CHAIN CLERK</t>
  </si>
  <si>
    <t>HUMAN RESOURCES MANAGEMENT</t>
  </si>
  <si>
    <t>HUMAN RESOURCES SERVICES</t>
  </si>
  <si>
    <t>HUMAN RESOURCES PRACTITIONER</t>
  </si>
  <si>
    <t>HUMAN RESOURCES CLERK</t>
  </si>
  <si>
    <t xml:space="preserve">LABOUR RELATIONS </t>
  </si>
  <si>
    <t>LABOUR RELATIONS OFFICER</t>
  </si>
  <si>
    <t>ORGANISATIONAL DEVELOPMENT AND TRAINING</t>
  </si>
  <si>
    <t>SKILLS DEVELOPMENT FACILITATOR</t>
  </si>
  <si>
    <t>INFORMATION COMMUNICATION TECHNOLOGY</t>
  </si>
  <si>
    <t>SYSTEMS MANAGER</t>
  </si>
  <si>
    <t>DATABASE ADMINISTRATOR</t>
  </si>
  <si>
    <t>DESKTOP SUPPORT OFFICER</t>
  </si>
  <si>
    <t>SUBTOTAL: CHIEF FINANCIAL OFFICER AND CORPORATE SERVICES</t>
  </si>
  <si>
    <t>5.1</t>
  </si>
  <si>
    <t>PROGRAMME 2</t>
  </si>
  <si>
    <t>AUTHORISATION MANAGEMENT</t>
  </si>
  <si>
    <t>OFFICE OF THE EXECUTIVE MANAGER: AUTHORISATION MANAGEMENT</t>
  </si>
  <si>
    <t>EXECUTIVE MANAGER</t>
  </si>
  <si>
    <t>DOCUMENT RECEPTION AND HELPDESK</t>
  </si>
  <si>
    <t>VALIDATION OF ECTD APPLICATIONS</t>
  </si>
  <si>
    <t>ADMIN OFFICER</t>
  </si>
  <si>
    <t>RECEPTION (CLINICAL TRIALS, VIGILANCE AND SECTION 21)</t>
  </si>
  <si>
    <t>SENIOR ADMIN CLERK</t>
  </si>
  <si>
    <t xml:space="preserve">RECEPTION (MEDICINES) </t>
  </si>
  <si>
    <t>RECEPTION (DEVICES AND RADIATION CONTROL)</t>
  </si>
  <si>
    <t>RECEPTION (INSPECTORATE, LICENCES, PERMITS AND CERTIFICATES)</t>
  </si>
  <si>
    <t>RECORDS MANAGEMENT</t>
  </si>
  <si>
    <t>RECORDS MANAGEMENT DEVICES AND RADIATION CONTROL</t>
  </si>
  <si>
    <t>CHIEF REGISTRY CLERK</t>
  </si>
  <si>
    <t>SENIOR REGISTRY CLERK</t>
  </si>
  <si>
    <t>RECORDS MANAGEMENT: MEDICINES</t>
  </si>
  <si>
    <t>RECORDS MANAGEMENT:CLINICAL  TRIALS, VIGILANCE AND SECTION 21</t>
  </si>
  <si>
    <t>RECORDS MANAGEMENT:CLINICAL  TRIALS, VIGILANCE AND SECTION 22</t>
  </si>
  <si>
    <t>RECORDS MANAGEMENT: INSPECTORATE, LICENCES, PERMITS AND CERTIFICATES</t>
  </si>
  <si>
    <t>MEDICINES PORTFOLIO MANAGEMENT</t>
  </si>
  <si>
    <t>SENIOR PORTFOLIO MANAGER</t>
  </si>
  <si>
    <t>MEDICINES: NEW REGISTRATIONS</t>
  </si>
  <si>
    <t>PORTFOLIO MANAGER/ PROJECT CO-ORDINATOR</t>
  </si>
  <si>
    <t>PHARMACIST ASSISTANT (POST BASIC)</t>
  </si>
  <si>
    <t>PA gr3</t>
  </si>
  <si>
    <t>MEDICINES: CLINICAL AMENDMENTS</t>
  </si>
  <si>
    <t>MEDICINES: P&amp;A AMENDMENTS</t>
  </si>
  <si>
    <t>SENIOR ADMIN CLERK/ PHARMACIST ASSISTANT</t>
  </si>
  <si>
    <t>COMPLEMENTARY MEDICINES</t>
  </si>
  <si>
    <t>CLINICAL TRIALS, SECTION 21 AND VIGILANCE  PORTFOLIO MANAGEMENT</t>
  </si>
  <si>
    <t>13 osd</t>
  </si>
  <si>
    <t>CLINICAL TRIALS AND SECTION 21 PORTFOLIO MANAGEMENT</t>
  </si>
  <si>
    <t>PORTFOLIO MANAGER</t>
  </si>
  <si>
    <t>SENIOR ADMIN CLERk</t>
  </si>
  <si>
    <t>MEDICINES AND DEVICES VIGILANCE PORTFOLIO MANAGEMENT</t>
  </si>
  <si>
    <t>MEDICINES AND DEVICES VIGIOLANCE PORTFOLIO MANAGEMENT</t>
  </si>
  <si>
    <t>LICENCES,  PERMITS AND CERTIFICATES PORTFOLIO MANAGEMENT</t>
  </si>
  <si>
    <t>LICENSING PORTFOLIO MANAGEMENT</t>
  </si>
  <si>
    <t>TECHNICAL QUALITY CONTROL OFFICER: MEDICINES</t>
  </si>
  <si>
    <t>TECHNICAL QUALITY CONTROL OFFICER: DEVICES</t>
  </si>
  <si>
    <t>PERMITS/ CERTIFICATES</t>
  </si>
  <si>
    <t>TECHNICAL QUALITY CONTROL OFFICER</t>
  </si>
  <si>
    <t>MEDICAL DEVICES, IVD'S AND RADIATION CONTROL PORTFOLIO MANAGEMENT</t>
  </si>
  <si>
    <t>SUBTOTAL AUTHORISATION MANAGEMENT</t>
  </si>
  <si>
    <t>5.2</t>
  </si>
  <si>
    <t>PROGRAMME 3</t>
  </si>
  <si>
    <t>INSPECTORATE AND REGULATORY COMPLIANCE</t>
  </si>
  <si>
    <t>OFFICE OF THE EXECUTIVE MANAGER: INSPECTORATE AND REGULATORY COMPLIANCE</t>
  </si>
  <si>
    <t>INSPECTIONS</t>
  </si>
  <si>
    <t>INSPECTIONS: GCP</t>
  </si>
  <si>
    <t>12 osd</t>
  </si>
  <si>
    <t>ADMIN CLERK</t>
  </si>
  <si>
    <t>INSPECTOR</t>
  </si>
  <si>
    <t>10 osd</t>
  </si>
  <si>
    <t>9 osd</t>
  </si>
  <si>
    <t>INSPECTIONS: GWP</t>
  </si>
  <si>
    <t>INSPECTIONS: GMP</t>
  </si>
  <si>
    <t>REGULATORY COMPLIANCE</t>
  </si>
  <si>
    <t>REGULATORY COMPLIANCE: VIGILANCE</t>
  </si>
  <si>
    <t>REGULATORY COMPLIANCE OFFICER</t>
  </si>
  <si>
    <t>PROGRAMME 4</t>
  </si>
  <si>
    <t>DOCKET REVIEW ADVISOR</t>
  </si>
  <si>
    <t>LABORATORY SERVICE</t>
  </si>
  <si>
    <t>SUBTOTAL INSPECTORATE AND REGULATORY COMPLIANCE</t>
  </si>
  <si>
    <t>6.1</t>
  </si>
  <si>
    <t>MEDICINES EVALUATON AND REGISTRATION</t>
  </si>
  <si>
    <t>OFFICE OF EXECUTIVE MANAGER: MEDICINES EVALUATION AND REGISTRATION</t>
  </si>
  <si>
    <t>OFFICE OF EXECUTIVE MANAGER: MEDICINES EVALUATION AND REGISTRATION: COMMITTEE SUPPORT</t>
  </si>
  <si>
    <t>CLINICAL EVALUATION</t>
  </si>
  <si>
    <t>CLINICAL EVALUATION: PRE REGISTRATION</t>
  </si>
  <si>
    <t>(MEDICINES) EVALUATOR</t>
  </si>
  <si>
    <t>CLINICAL EVALUATION: POST REGISTRATION</t>
  </si>
  <si>
    <t>NAMES AND SCHEDULING</t>
  </si>
  <si>
    <t>CLINICAL TRIALS</t>
  </si>
  <si>
    <t>SECTION 21 AUTHORISATION</t>
  </si>
  <si>
    <t>112 osd</t>
  </si>
  <si>
    <t>NEW CLINICAL AND BIO EQUIVALENCE TRIALS</t>
  </si>
  <si>
    <t>AMENDMENTS TO CLINICAL AND BIO EQUIVALENCE TRIALS</t>
  </si>
  <si>
    <t>CLINICAL TRIALS SERIOUS ADVERSE EVENTS (SAE'S)</t>
  </si>
  <si>
    <t>PHARMACEUTICAL EVALUATION</t>
  </si>
  <si>
    <t>PHARMACEUTICAL AND ANALYTICAL PRE-REGISTRATION</t>
  </si>
  <si>
    <t>PHARMACEUTICAL AND ANALYTICAL POST-REGISTRATION</t>
  </si>
  <si>
    <t>VETERINARY MEDICINES</t>
  </si>
  <si>
    <t>BIOLOGICALS</t>
  </si>
  <si>
    <t>VIGILANCE AND POST MARKETING SURVEILLANCE</t>
  </si>
  <si>
    <t>PHARMACOVIGILANCE</t>
  </si>
  <si>
    <t>(MEDICINES) EVALUATOR (CAMS VIGILANCE)</t>
  </si>
  <si>
    <t>MEDICAL DEVICE VIGILANCE</t>
  </si>
  <si>
    <t>(DEVICE) EVALUATOR</t>
  </si>
  <si>
    <t>COMPLEMENTARY MEDICINES SECTION 21</t>
  </si>
  <si>
    <t>COMPLEMENTARY MEDICINES SECTION 23</t>
  </si>
  <si>
    <t>COMPLEMENTARY MEDICINES SECTION 25</t>
  </si>
  <si>
    <t xml:space="preserve">SUBTOTAL MEDICINES EVALUATION AND REGISTRATION </t>
  </si>
  <si>
    <t>6.2</t>
  </si>
  <si>
    <t>PROGRAMME 5</t>
  </si>
  <si>
    <t>MEDICAL DEVICES, DIAGNOSTICS AND RADIATION CONTROL</t>
  </si>
  <si>
    <t>OFFICE OF EXECUTIVE MANAGER: MEDICAL DEVICES, DIAGNOSTICS AND RADIATION CONTROL</t>
  </si>
  <si>
    <t>MEDICAL DEVICES AND IVD'S</t>
  </si>
  <si>
    <t>RADIATION CONTROL</t>
  </si>
  <si>
    <t>NON IONIZING RADIATION</t>
  </si>
  <si>
    <t>RADIATION SCIENTIST</t>
  </si>
  <si>
    <t>RADIATION NUCLIDES</t>
  </si>
  <si>
    <t>Row Labels</t>
  </si>
  <si>
    <t>(blank)</t>
  </si>
  <si>
    <t>Grand Total</t>
  </si>
  <si>
    <t>Count of Proposed level for start-up subject to review by DoH JE and DPSA</t>
  </si>
  <si>
    <t xml:space="preserve">Generic Job Title </t>
  </si>
  <si>
    <t xml:space="preserve">Receptionist </t>
  </si>
  <si>
    <t>Senior Amin Clerk/Personal Assistant/Accounting Admin Clerk</t>
  </si>
  <si>
    <t xml:space="preserve">Admin Officer/PA/ Senior Admin Clerk/Pay roll officer </t>
  </si>
  <si>
    <t>Company Secretary/Senior Manager/Senior Portfolio Manger</t>
  </si>
  <si>
    <t xml:space="preserve">Chief Financial Officer/ Executive Manger </t>
  </si>
  <si>
    <t xml:space="preserve">Chief Executive Officer </t>
  </si>
  <si>
    <t xml:space="preserve">Instepctor/Evaluator/Regulatory Complience Officer/Radiation Scientist </t>
  </si>
  <si>
    <t xml:space="preserve">Senior Portfolio Manger </t>
  </si>
  <si>
    <t xml:space="preserve">Docket Review Advisor/ Instepctor/ (Medicines) Evaluator/Regulatory Complience Officer/Radiation Scientist </t>
  </si>
  <si>
    <t xml:space="preserve">Pharamcist Assistant (Post Basic) </t>
  </si>
  <si>
    <t xml:space="preserve">Totals </t>
  </si>
  <si>
    <t xml:space="preserve">Salary Levels </t>
  </si>
  <si>
    <t xml:space="preserve">Photocopy operator/driver/Messenger </t>
  </si>
  <si>
    <t xml:space="preserve">Administrative Clerk/ Asset Management Clerk/ Supply Chain Clerk/ Human Resources Clerk/Admin Clerk </t>
  </si>
  <si>
    <t xml:space="preserve">Manager/ Systems Manager </t>
  </si>
  <si>
    <t xml:space="preserve">Pharmacist Assistant (Post Basic) </t>
  </si>
  <si>
    <t xml:space="preserve">Executive Secretary/ Personal Assistant/Strategy Specialist/Communications Officer/Accountant/ Technical Quality Control Officer </t>
  </si>
  <si>
    <t xml:space="preserve">Labor Relations Officer/ Database Administrator </t>
  </si>
  <si>
    <t xml:space="preserve">Risk Advisor/Legal Advisor/Senior Accountant/Manager/Supply Chain Specialist </t>
  </si>
  <si>
    <t xml:space="preserve">Quality Management Officer/ Inspector/Regulatory Compliance Officer/Radiation Scientist (Grade 1)/ (Medicines) Evaluator </t>
  </si>
  <si>
    <t>Docket Review Advisor/ Inspector/ (Medicines) Evaluator/Regulatory Compliance Officer/Radiation Scientist (Grade 2)</t>
  </si>
  <si>
    <t>Inspector/Evaluator/Regulatory Compliance Officer/Radiation Scientist (Grade 3)</t>
  </si>
  <si>
    <t>Manger/Inspector/(Medicines) Evaluator/Radiation Scientist/Regulatory Compliance Officer/ (Radiation Scientist Grade 2)</t>
  </si>
  <si>
    <t>Quality Management Specialist/ Portfolio Manager/Project-coordinator/Manager/ Deputy Director (Radiation Scientist Grade 1)</t>
  </si>
  <si>
    <t>2017/18</t>
  </si>
  <si>
    <t>2018/19</t>
  </si>
  <si>
    <t>DIRECTORATE</t>
  </si>
  <si>
    <t>CURRENT JOB TITLE</t>
  </si>
  <si>
    <t>CURRENT GRADE</t>
  </si>
  <si>
    <t>DIRECTORATE: FOOD CONTROL</t>
  </si>
  <si>
    <t>BIOLOGICAL SAFETY &amp; PROGRAMME SUPPORT</t>
  </si>
  <si>
    <t>Assistant Director: Med Biological Sciences Pol Gr1</t>
  </si>
  <si>
    <t>Deputy Director: Med Biological Sciences Policy Gr1</t>
  </si>
  <si>
    <t xml:space="preserve">Senior Administrative Officer                     </t>
  </si>
  <si>
    <t>CHEMICAL SAFETY</t>
  </si>
  <si>
    <t>Assistant Director: Med Biological Sciences Pol Gr2</t>
  </si>
  <si>
    <t xml:space="preserve">Medical Natural Scientist Grade 1                 </t>
  </si>
  <si>
    <t xml:space="preserve">Administration Clerk (production)                 </t>
  </si>
  <si>
    <t xml:space="preserve">Administrative Clerk (supervisor)                 </t>
  </si>
  <si>
    <t>Director</t>
  </si>
  <si>
    <t xml:space="preserve">Personal Assistant I                              </t>
  </si>
  <si>
    <t xml:space="preserve">Registry Clerk Production                         </t>
  </si>
  <si>
    <t>DIRECTORATE: HEALTH TECHNOLOGY</t>
  </si>
  <si>
    <t xml:space="preserve">Deputy Director: Radiation Sciences Grade 1        </t>
  </si>
  <si>
    <t xml:space="preserve">Director: Health Technology Policy                     </t>
  </si>
  <si>
    <t>INTER-AGENCY LIAISON &amp; REGULATORY NUTRITION</t>
  </si>
  <si>
    <t>DIRECTORATE: MEDICINES EVALUATION AND RESEARCH</t>
  </si>
  <si>
    <t>BIOLOGICAL MEDICINES</t>
  </si>
  <si>
    <t>DIRECTORATE: OPERATIONS AND ADMINISTRATION</t>
  </si>
  <si>
    <t>CDCC</t>
  </si>
  <si>
    <t>DIRECTORATE: CLINICAL TRIALS AND EVALUATION</t>
  </si>
  <si>
    <t>CLINICAL EVALUATIONS</t>
  </si>
  <si>
    <t>COMPLEMENTARY MEDICINES UNIT</t>
  </si>
  <si>
    <t>DIRECTORATE: RADIATION CONTROL</t>
  </si>
  <si>
    <t>DIRECTORATE: INSPECTORATE AND LAW ENFORCEMENT</t>
  </si>
  <si>
    <t>INSPECTORATE UNIT</t>
  </si>
  <si>
    <t>LAW ENFORCEMENT UNIT</t>
  </si>
  <si>
    <t>OFFICE OF CLUSTER MANAGER</t>
  </si>
  <si>
    <t>POST REGISTRATION UNIT</t>
  </si>
  <si>
    <t>PRE REGISTRATION UNIT</t>
  </si>
  <si>
    <t>SECTION 21</t>
  </si>
  <si>
    <t xml:space="preserve">Administrative Officer                            </t>
  </si>
  <si>
    <t xml:space="preserve">Assistant Director </t>
  </si>
  <si>
    <t xml:space="preserve">SECTION 21 </t>
  </si>
  <si>
    <t>Assistant Director: Administration</t>
  </si>
  <si>
    <t xml:space="preserve">Assistant Director: Project Coordinator                          </t>
  </si>
  <si>
    <t xml:space="preserve">Assistant Director: Radiation Control Grade 1      </t>
  </si>
  <si>
    <t>Chief Financial Officer</t>
  </si>
  <si>
    <t xml:space="preserve">DIRECTORATES: INSP &amp; LE, ME &amp; R AND CE &amp; T </t>
  </si>
  <si>
    <t>CHIEF MEDICINES REGULATORY OFFICER</t>
  </si>
  <si>
    <t>OSD</t>
  </si>
  <si>
    <t xml:space="preserve">Chief Radiation Control Officer Grade 1           </t>
  </si>
  <si>
    <t>Cluster Manager</t>
  </si>
  <si>
    <t>COMMUNITY SERVICE PHARMACIST</t>
  </si>
  <si>
    <t xml:space="preserve">Data Technologist                                 </t>
  </si>
  <si>
    <t>Database administrator</t>
  </si>
  <si>
    <t>Deputy Director: Devices</t>
  </si>
  <si>
    <t xml:space="preserve">Deputy Director: Finance                                      </t>
  </si>
  <si>
    <t xml:space="preserve">Deputy Director: Medical Technical Serv Grade 1    </t>
  </si>
  <si>
    <t>Deputy Director: Medicine Control Grade 1</t>
  </si>
  <si>
    <t xml:space="preserve">Deputy Director: Medicine Control Grade 1          </t>
  </si>
  <si>
    <t xml:space="preserve">Deputy Director: Medicine Control Grade 2          </t>
  </si>
  <si>
    <t>Deputy Director: Medicine Registration Grade 1</t>
  </si>
  <si>
    <t xml:space="preserve">Deputy Director: Medicine Registration Grade 1     </t>
  </si>
  <si>
    <t xml:space="preserve">Deputy Director: Radiation Control Grade 1         </t>
  </si>
  <si>
    <t xml:space="preserve">Deputy Director: Radiation Control Grade 2         </t>
  </si>
  <si>
    <t>DEPUTY DIRECTOR: TRAINING</t>
  </si>
  <si>
    <t xml:space="preserve">Director: Clinical Evaluation &amp; Trials                 </t>
  </si>
  <si>
    <t xml:space="preserve">Director: Inspectorate &amp; Law Enforcement               </t>
  </si>
  <si>
    <t xml:space="preserve">Director: Operations &amp; Administration                  </t>
  </si>
  <si>
    <t xml:space="preserve">Director: Radiation Control                            </t>
  </si>
  <si>
    <t xml:space="preserve">Finance Clerk                                     </t>
  </si>
  <si>
    <t>HR Manager</t>
  </si>
  <si>
    <t xml:space="preserve">Law Enforcement Administrator                     </t>
  </si>
  <si>
    <t>Librarian/ Chief Registry Officer</t>
  </si>
  <si>
    <t xml:space="preserve">Manager: Medical Services                          </t>
  </si>
  <si>
    <t xml:space="preserve">Medicine Control Officer Grade 1                  </t>
  </si>
  <si>
    <t xml:space="preserve">Medicine Control Officer Grade 2                  </t>
  </si>
  <si>
    <t xml:space="preserve">Medicine Registration Officer Grade 1             </t>
  </si>
  <si>
    <t xml:space="preserve">Medicine Control Officer Grade 3                  </t>
  </si>
  <si>
    <t xml:space="preserve">Medicine Registration Officer Grade 2             </t>
  </si>
  <si>
    <t xml:space="preserve">Medicine Registration Officer Grade 3             </t>
  </si>
  <si>
    <t>Medicine Registration Officer</t>
  </si>
  <si>
    <t>DIRECTORATE: MEDICINE+A152S EVALUATION AND RESEARCH</t>
  </si>
  <si>
    <t xml:space="preserve">Messenger                                         </t>
  </si>
  <si>
    <t>Pharmacist Assistant</t>
  </si>
  <si>
    <t xml:space="preserve">Pharmacist Assistant (post-basic) Grade 1         </t>
  </si>
  <si>
    <t xml:space="preserve">Pharmacist Assistant (post-basic) Grade 2         </t>
  </si>
  <si>
    <t xml:space="preserve">Principal Law Enforcement Officer                 </t>
  </si>
  <si>
    <t xml:space="preserve">Radiation Scientist Grade 1                       </t>
  </si>
  <si>
    <t xml:space="preserve">Radiation Scientist Grade 2                       </t>
  </si>
  <si>
    <t>Senior Legal Administrative Officer</t>
  </si>
  <si>
    <t>SNR LEGAL ADMIN OFF (DEP DIR)</t>
  </si>
  <si>
    <t>Systems manager</t>
  </si>
  <si>
    <t>Count of CURRENT GRADE</t>
  </si>
  <si>
    <t xml:space="preserve">Generic Job Titles </t>
  </si>
  <si>
    <t>Messanger</t>
  </si>
  <si>
    <t xml:space="preserve">Registry Clerk Production/Administration Clerk (production)/Finance Clerk/ Pharmacist Assistant (post-basic) Grade 1                         </t>
  </si>
  <si>
    <t>Personal Assistant I /Administration Clerk (production)/Pharmacist Assistant (post-basic) Grade 2/Registry Clerk Production</t>
  </si>
  <si>
    <t>Administration Clerk (production)/Administrative Clerk (supervisor)/Administrative Officer/Medical Natural Scientist Grade 1 /Personal Assistant I /Pharmacist Assistant</t>
  </si>
  <si>
    <t xml:space="preserve">Administrative Clerk (supervisor)   /Administrative Officer/Law Enforcement Administrator  /Senior Administrative Officer  </t>
  </si>
  <si>
    <t>Chief Radiation Control Officer Grade 1 /Medicine Registration Officer/Principal Law Enforcement Officer</t>
  </si>
  <si>
    <t xml:space="preserve">Medicine Control Officer Grade 1 ,2 and 3/ Medicine Registration Officer Grade 1, 2and 3/ Radiation Scientist Grade 1   and 2 </t>
  </si>
  <si>
    <t>Deputy Director/HR Manager/Manager: Medical Services  /Medicine Registration Officer Grade 3     / Senior Legal Administrative Officer/Systems manager</t>
  </si>
  <si>
    <t>Chief Financial  Officer/ Directors</t>
  </si>
  <si>
    <t xml:space="preserve">Cluster Manager </t>
  </si>
  <si>
    <t>2019/20</t>
  </si>
  <si>
    <t>2016/17</t>
  </si>
  <si>
    <t>Year</t>
  </si>
  <si>
    <t xml:space="preserve">Assistant Director /Chief Radiation Control Officer Grade 1 / Data Technologist / Database administrator/ Librarian/ Chief Registry Officer    </t>
  </si>
  <si>
    <t>Average Salary (Unit Cost)  2016/17</t>
  </si>
  <si>
    <t>Total filled and transfred (2016/17)</t>
  </si>
  <si>
    <t>Total filled and transfred (2017/18)</t>
  </si>
  <si>
    <t>Senior Admin Officer(2)/HR practitioner(1) /Chief Registry Clerk(4)/ Skills Development Facilitator(1)/</t>
  </si>
  <si>
    <t xml:space="preserve">Salary Level and Job Titles </t>
  </si>
  <si>
    <t>Totals</t>
  </si>
  <si>
    <t xml:space="preserve"> Salary Level 3</t>
  </si>
  <si>
    <t xml:space="preserve"> Salary Level 4</t>
  </si>
  <si>
    <t xml:space="preserve"> Salary Level 5</t>
  </si>
  <si>
    <t xml:space="preserve"> Salary Level 6</t>
  </si>
  <si>
    <t xml:space="preserve"> Salary Level 7</t>
  </si>
  <si>
    <t xml:space="preserve"> Salary Level 8</t>
  </si>
  <si>
    <t xml:space="preserve"> Salary Level 9</t>
  </si>
  <si>
    <t xml:space="preserve"> Salary Level 10</t>
  </si>
  <si>
    <t xml:space="preserve"> Salary Level 11</t>
  </si>
  <si>
    <t xml:space="preserve"> Salary Level 12</t>
  </si>
  <si>
    <t xml:space="preserve"> Salary Level 13</t>
  </si>
  <si>
    <t xml:space="preserve"> Salary Level 14</t>
  </si>
  <si>
    <t xml:space="preserve"> Salary Level 15</t>
  </si>
  <si>
    <t xml:space="preserve"> Salary Level 10 osd</t>
  </si>
  <si>
    <t xml:space="preserve"> Salary Level 11 osd</t>
  </si>
  <si>
    <t xml:space="preserve"> Salary Level 12 osd</t>
  </si>
  <si>
    <t xml:space="preserve"> Salary Level 13 osd</t>
  </si>
  <si>
    <t xml:space="preserve"> Salary Level 8 osd</t>
  </si>
  <si>
    <t xml:space="preserve"> Salary Level 9 osd</t>
  </si>
  <si>
    <t xml:space="preserve"> Salary Level  PA gr3</t>
  </si>
  <si>
    <t xml:space="preserve">Total (Average Rand value) </t>
  </si>
  <si>
    <t xml:space="preserve">Number </t>
  </si>
  <si>
    <t>COSTING SAHPRA EMPLOYEES</t>
  </si>
  <si>
    <t>Average Salary/ Unit Cost</t>
  </si>
  <si>
    <t>Average Salary/Unit Cost</t>
  </si>
  <si>
    <t xml:space="preserve">Grand Total CoE (Average Rand Value) </t>
  </si>
  <si>
    <t>CPI</t>
  </si>
  <si>
    <t>cpi plus 1</t>
  </si>
  <si>
    <t>Assumption for annual salary increas: CPI+1%</t>
  </si>
  <si>
    <t xml:space="preserve">Yasteel Maharaj </t>
  </si>
  <si>
    <t>Costing Model</t>
  </si>
  <si>
    <t>(SAHPRA Compensation of Employees)</t>
  </si>
  <si>
    <t xml:space="preserve">1. This model calculates the average total amount that the SAHPRA will spend on its new employees </t>
  </si>
  <si>
    <t xml:space="preserve">What is this model for and how do I use it? </t>
  </si>
  <si>
    <r>
      <t xml:space="preserve">3. In order to calculate this please insert the number of employees you wish to employ in the given year in the white block under the </t>
    </r>
    <r>
      <rPr>
        <b/>
        <sz val="11"/>
        <color theme="1"/>
        <rFont val="Calibri"/>
        <family val="2"/>
        <scheme val="minor"/>
      </rPr>
      <t xml:space="preserve">"Number" </t>
    </r>
    <r>
      <rPr>
        <sz val="11"/>
        <color theme="1"/>
        <rFont val="Calibri"/>
        <family val="2"/>
        <scheme val="minor"/>
      </rPr>
      <t xml:space="preserve">column </t>
    </r>
  </si>
  <si>
    <t xml:space="preserve">4. This will automatically calculate the total average cost of employing that/ those employees for that year- this will be see at the bottom of the table </t>
  </si>
  <si>
    <t xml:space="preserve">Assumptions </t>
  </si>
  <si>
    <t>MCC Total Average Cost of current staff</t>
  </si>
  <si>
    <t xml:space="preserve">1. the SAHPRA will absorb the current MCC staff once establised in 2017/18. Therefore the total average cost of MCC empolyees for this year has already been added to the total average cost </t>
  </si>
  <si>
    <t>2. The averge costs have been calculated using this formuala= (Maximum salary-Minium salary)/2. As recommended by the MCC</t>
  </si>
  <si>
    <t xml:space="preserve">3. Inflation was taken ito account by adding CP1+1% </t>
  </si>
  <si>
    <t>4. Salary scales were taken from the DPSA salary scales (circular 3 of 2016). Appendix H relates to Medical &amp; related</t>
  </si>
  <si>
    <t>2. The Purpose of this model is therefore to inform the SAHPRA/MCC when looking at the available budget and thinking around the ideal mix of Human Resources (per salry level and job title) for a given year in order to bring about the best outcomes (in terms of number of  completed medicines registered with the SAHPRA)</t>
  </si>
  <si>
    <t>4. The Grand total takes into account the total amount spent on slaries for the given years</t>
  </si>
  <si>
    <t xml:space="preserve">CPI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</si>
</sst>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libri"/>
      <family val="2"/>
      <scheme val="minor"/>
    </font>
    <font>
      <sz val="14"/>
      <color theme="5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8">
    <xf numFmtId="0" fontId="0" fillId="0" borderId="0" xfId="0"/>
    <xf numFmtId="3" fontId="4" fillId="4" borderId="11" xfId="0" applyNumberFormat="1" applyFont="1" applyFill="1" applyBorder="1" applyAlignment="1">
      <alignment vertical="center"/>
    </xf>
    <xf numFmtId="3" fontId="4" fillId="4" borderId="12" xfId="0" applyNumberFormat="1" applyFont="1" applyFill="1" applyBorder="1" applyAlignment="1">
      <alignment vertical="center"/>
    </xf>
    <xf numFmtId="3" fontId="4" fillId="4" borderId="13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horizontal="left" vertical="center"/>
    </xf>
    <xf numFmtId="0" fontId="0" fillId="0" borderId="0" xfId="0" applyAlignment="1"/>
    <xf numFmtId="165" fontId="2" fillId="0" borderId="5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3" fontId="3" fillId="3" borderId="5" xfId="0" applyNumberFormat="1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3" fontId="3" fillId="3" borderId="10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3" fontId="3" fillId="0" borderId="5" xfId="0" applyNumberFormat="1" applyFont="1" applyFill="1" applyBorder="1" applyAlignment="1">
      <alignment horizontal="left" vertical="center"/>
    </xf>
    <xf numFmtId="3" fontId="4" fillId="4" borderId="10" xfId="0" applyNumberFormat="1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left" vertical="center"/>
    </xf>
    <xf numFmtId="3" fontId="2" fillId="3" borderId="5" xfId="0" applyNumberFormat="1" applyFont="1" applyFill="1" applyBorder="1" applyAlignment="1">
      <alignment horizontal="left" vertical="center"/>
    </xf>
    <xf numFmtId="3" fontId="3" fillId="3" borderId="10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  <xf numFmtId="166" fontId="0" fillId="0" borderId="0" xfId="1" applyNumberFormat="1" applyFont="1"/>
    <xf numFmtId="0" fontId="7" fillId="2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164" fontId="0" fillId="0" borderId="0" xfId="0" applyNumberFormat="1"/>
    <xf numFmtId="0" fontId="12" fillId="7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0" fontId="11" fillId="7" borderId="5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wrapText="1"/>
    </xf>
    <xf numFmtId="164" fontId="0" fillId="0" borderId="0" xfId="1" applyNumberFormat="1" applyFont="1"/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5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20" xfId="0" applyNumberFormat="1" applyFont="1" applyBorder="1" applyAlignment="1">
      <alignment horizontal="center"/>
    </xf>
    <xf numFmtId="0" fontId="0" fillId="0" borderId="21" xfId="0" applyNumberFormat="1" applyFont="1" applyBorder="1" applyAlignment="1">
      <alignment horizontal="center"/>
    </xf>
    <xf numFmtId="0" fontId="11" fillId="15" borderId="19" xfId="0" applyFont="1" applyFill="1" applyBorder="1" applyAlignment="1">
      <alignment horizontal="left"/>
    </xf>
    <xf numFmtId="0" fontId="11" fillId="15" borderId="14" xfId="0" applyNumberFormat="1" applyFont="1" applyFill="1" applyBorder="1" applyAlignment="1">
      <alignment horizontal="center"/>
    </xf>
    <xf numFmtId="0" fontId="13" fillId="15" borderId="19" xfId="0" applyFont="1" applyFill="1" applyBorder="1" applyAlignment="1">
      <alignment horizontal="left"/>
    </xf>
    <xf numFmtId="0" fontId="13" fillId="15" borderId="14" xfId="0" applyNumberFormat="1" applyFont="1" applyFill="1" applyBorder="1" applyAlignment="1">
      <alignment horizontal="center"/>
    </xf>
    <xf numFmtId="166" fontId="0" fillId="15" borderId="15" xfId="1" applyNumberFormat="1" applyFont="1" applyFill="1" applyBorder="1"/>
    <xf numFmtId="0" fontId="11" fillId="11" borderId="19" xfId="0" applyFont="1" applyFill="1" applyBorder="1" applyAlignment="1">
      <alignment vertical="center"/>
    </xf>
    <xf numFmtId="0" fontId="11" fillId="11" borderId="14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vertical="center"/>
    </xf>
    <xf numFmtId="0" fontId="16" fillId="10" borderId="24" xfId="0" applyFont="1" applyFill="1" applyBorder="1" applyAlignment="1">
      <alignment vertical="center"/>
    </xf>
    <xf numFmtId="0" fontId="15" fillId="16" borderId="19" xfId="0" applyFont="1" applyFill="1" applyBorder="1" applyAlignment="1">
      <alignment vertical="center"/>
    </xf>
    <xf numFmtId="0" fontId="15" fillId="16" borderId="25" xfId="0" applyFont="1" applyFill="1" applyBorder="1" applyAlignment="1">
      <alignment vertical="center"/>
    </xf>
    <xf numFmtId="0" fontId="15" fillId="16" borderId="24" xfId="0" applyFont="1" applyFill="1" applyBorder="1" applyAlignment="1">
      <alignment vertical="center"/>
    </xf>
    <xf numFmtId="166" fontId="11" fillId="13" borderId="19" xfId="1" applyNumberFormat="1" applyFont="1" applyFill="1" applyBorder="1" applyAlignment="1">
      <alignment vertical="center"/>
    </xf>
    <xf numFmtId="166" fontId="11" fillId="15" borderId="14" xfId="1" applyNumberFormat="1" applyFont="1" applyFill="1" applyBorder="1" applyAlignment="1">
      <alignment vertical="center" wrapText="1"/>
    </xf>
    <xf numFmtId="166" fontId="11" fillId="13" borderId="14" xfId="1" applyNumberFormat="1" applyFont="1" applyFill="1" applyBorder="1" applyAlignment="1">
      <alignment vertical="center"/>
    </xf>
    <xf numFmtId="166" fontId="13" fillId="13" borderId="14" xfId="1" applyNumberFormat="1" applyFont="1" applyFill="1" applyBorder="1" applyAlignment="1">
      <alignment vertical="center"/>
    </xf>
    <xf numFmtId="166" fontId="13" fillId="15" borderId="14" xfId="1" applyNumberFormat="1" applyFont="1" applyFill="1" applyBorder="1" applyAlignment="1">
      <alignment vertical="center" wrapText="1"/>
    </xf>
    <xf numFmtId="166" fontId="0" fillId="15" borderId="16" xfId="1" applyNumberFormat="1" applyFont="1" applyFill="1" applyBorder="1"/>
    <xf numFmtId="166" fontId="0" fillId="3" borderId="15" xfId="1" applyNumberFormat="1" applyFont="1" applyFill="1" applyBorder="1"/>
    <xf numFmtId="166" fontId="0" fillId="14" borderId="16" xfId="1" applyNumberFormat="1" applyFont="1" applyFill="1" applyBorder="1"/>
    <xf numFmtId="166" fontId="0" fillId="12" borderId="16" xfId="1" applyNumberFormat="1" applyFont="1" applyFill="1" applyBorder="1"/>
    <xf numFmtId="166" fontId="0" fillId="8" borderId="16" xfId="1" applyNumberFormat="1" applyFont="1" applyFill="1" applyBorder="1"/>
    <xf numFmtId="166" fontId="0" fillId="9" borderId="16" xfId="1" applyNumberFormat="1" applyFont="1" applyFill="1" applyBorder="1"/>
    <xf numFmtId="166" fontId="0" fillId="3" borderId="17" xfId="1" applyNumberFormat="1" applyFont="1" applyFill="1" applyBorder="1"/>
    <xf numFmtId="166" fontId="0" fillId="14" borderId="18" xfId="1" applyNumberFormat="1" applyFont="1" applyFill="1" applyBorder="1"/>
    <xf numFmtId="166" fontId="0" fillId="12" borderId="18" xfId="1" applyNumberFormat="1" applyFont="1" applyFill="1" applyBorder="1"/>
    <xf numFmtId="166" fontId="0" fillId="8" borderId="18" xfId="1" applyNumberFormat="1" applyFont="1" applyFill="1" applyBorder="1"/>
    <xf numFmtId="166" fontId="0" fillId="9" borderId="18" xfId="1" applyNumberFormat="1" applyFont="1" applyFill="1" applyBorder="1"/>
    <xf numFmtId="166" fontId="0" fillId="14" borderId="19" xfId="1" applyNumberFormat="1" applyFont="1" applyFill="1" applyBorder="1" applyAlignment="1"/>
    <xf numFmtId="166" fontId="0" fillId="14" borderId="24" xfId="1" applyNumberFormat="1" applyFont="1" applyFill="1" applyBorder="1" applyAlignment="1"/>
    <xf numFmtId="166" fontId="0" fillId="12" borderId="19" xfId="1" applyNumberFormat="1" applyFont="1" applyFill="1" applyBorder="1" applyAlignment="1"/>
    <xf numFmtId="166" fontId="0" fillId="12" borderId="24" xfId="1" applyNumberFormat="1" applyFont="1" applyFill="1" applyBorder="1" applyAlignment="1"/>
    <xf numFmtId="1" fontId="0" fillId="0" borderId="0" xfId="1" applyNumberFormat="1" applyFont="1" applyAlignment="1">
      <alignment horizontal="right"/>
    </xf>
    <xf numFmtId="1" fontId="0" fillId="0" borderId="0" xfId="1" applyNumberFormat="1" applyFont="1" applyAlignment="1">
      <alignment horizontal="right" indent="2"/>
    </xf>
    <xf numFmtId="0" fontId="0" fillId="16" borderId="26" xfId="0" applyFill="1" applyBorder="1" applyAlignment="1">
      <alignment vertical="center"/>
    </xf>
    <xf numFmtId="0" fontId="0" fillId="16" borderId="18" xfId="0" applyFill="1" applyBorder="1" applyAlignment="1">
      <alignment vertical="center"/>
    </xf>
    <xf numFmtId="0" fontId="17" fillId="16" borderId="25" xfId="0" applyFont="1" applyFill="1" applyBorder="1"/>
    <xf numFmtId="0" fontId="17" fillId="16" borderId="24" xfId="0" applyFont="1" applyFill="1" applyBorder="1"/>
    <xf numFmtId="0" fontId="0" fillId="0" borderId="0" xfId="0" applyFill="1" applyAlignment="1">
      <alignment horizontal="right"/>
    </xf>
    <xf numFmtId="1" fontId="0" fillId="0" borderId="0" xfId="1" applyNumberFormat="1" applyFont="1" applyFill="1" applyAlignment="1">
      <alignment horizontal="right"/>
    </xf>
    <xf numFmtId="1" fontId="0" fillId="0" borderId="0" xfId="1" applyNumberFormat="1" applyFont="1" applyFill="1" applyAlignment="1">
      <alignment horizontal="right" indent="2"/>
    </xf>
    <xf numFmtId="166" fontId="0" fillId="16" borderId="17" xfId="1" applyNumberFormat="1" applyFont="1" applyFill="1" applyBorder="1" applyAlignment="1">
      <alignment vertical="center"/>
    </xf>
    <xf numFmtId="0" fontId="0" fillId="0" borderId="22" xfId="0" applyBorder="1"/>
    <xf numFmtId="0" fontId="0" fillId="0" borderId="27" xfId="0" applyBorder="1"/>
    <xf numFmtId="0" fontId="0" fillId="0" borderId="23" xfId="0" applyBorder="1"/>
    <xf numFmtId="0" fontId="0" fillId="0" borderId="16" xfId="0" applyBorder="1"/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0" borderId="26" xfId="0" applyBorder="1"/>
    <xf numFmtId="0" fontId="0" fillId="0" borderId="18" xfId="0" applyBorder="1"/>
    <xf numFmtId="0" fontId="0" fillId="3" borderId="0" xfId="0" applyFill="1"/>
    <xf numFmtId="166" fontId="11" fillId="17" borderId="22" xfId="1" applyNumberFormat="1" applyFont="1" applyFill="1" applyBorder="1"/>
    <xf numFmtId="166" fontId="11" fillId="17" borderId="23" xfId="1" applyNumberFormat="1" applyFont="1" applyFill="1" applyBorder="1"/>
    <xf numFmtId="0" fontId="18" fillId="0" borderId="1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6" borderId="0" xfId="0" applyFont="1" applyFill="1" applyAlignment="1">
      <alignment horizontal="center"/>
    </xf>
    <xf numFmtId="166" fontId="11" fillId="17" borderId="19" xfId="1" applyNumberFormat="1" applyFont="1" applyFill="1" applyBorder="1" applyAlignment="1">
      <alignment horizontal="center" wrapText="1"/>
    </xf>
    <xf numFmtId="166" fontId="11" fillId="17" borderId="24" xfId="1" applyNumberFormat="1" applyFont="1" applyFill="1" applyBorder="1" applyAlignment="1">
      <alignment horizontal="center" wrapText="1"/>
    </xf>
    <xf numFmtId="166" fontId="11" fillId="14" borderId="22" xfId="1" applyNumberFormat="1" applyFont="1" applyFill="1" applyBorder="1" applyAlignment="1">
      <alignment horizontal="center" vertical="center"/>
    </xf>
    <xf numFmtId="166" fontId="11" fillId="14" borderId="23" xfId="1" applyNumberFormat="1" applyFont="1" applyFill="1" applyBorder="1" applyAlignment="1">
      <alignment horizontal="center" vertical="center"/>
    </xf>
    <xf numFmtId="166" fontId="11" fillId="14" borderId="17" xfId="1" applyNumberFormat="1" applyFont="1" applyFill="1" applyBorder="1" applyAlignment="1">
      <alignment horizontal="center" vertical="center"/>
    </xf>
    <xf numFmtId="166" fontId="11" fillId="14" borderId="18" xfId="1" applyNumberFormat="1" applyFont="1" applyFill="1" applyBorder="1" applyAlignment="1">
      <alignment horizontal="center" vertical="center"/>
    </xf>
    <xf numFmtId="166" fontId="11" fillId="12" borderId="22" xfId="1" applyNumberFormat="1" applyFont="1" applyFill="1" applyBorder="1" applyAlignment="1">
      <alignment horizontal="center" vertical="center"/>
    </xf>
    <xf numFmtId="166" fontId="11" fillId="12" borderId="23" xfId="1" applyNumberFormat="1" applyFont="1" applyFill="1" applyBorder="1" applyAlignment="1">
      <alignment horizontal="center" vertical="center"/>
    </xf>
    <xf numFmtId="166" fontId="11" fillId="12" borderId="17" xfId="1" applyNumberFormat="1" applyFont="1" applyFill="1" applyBorder="1" applyAlignment="1">
      <alignment horizontal="center" vertical="center"/>
    </xf>
    <xf numFmtId="166" fontId="11" fillId="12" borderId="18" xfId="1" applyNumberFormat="1" applyFont="1" applyFill="1" applyBorder="1" applyAlignment="1">
      <alignment horizontal="center" vertical="center"/>
    </xf>
    <xf numFmtId="166" fontId="11" fillId="8" borderId="22" xfId="1" applyNumberFormat="1" applyFont="1" applyFill="1" applyBorder="1" applyAlignment="1">
      <alignment horizontal="center" vertical="center"/>
    </xf>
    <xf numFmtId="166" fontId="11" fillId="8" borderId="23" xfId="1" applyNumberFormat="1" applyFont="1" applyFill="1" applyBorder="1" applyAlignment="1">
      <alignment horizontal="center" vertical="center"/>
    </xf>
    <xf numFmtId="166" fontId="11" fillId="8" borderId="17" xfId="1" applyNumberFormat="1" applyFont="1" applyFill="1" applyBorder="1" applyAlignment="1">
      <alignment horizontal="center" vertical="center"/>
    </xf>
    <xf numFmtId="166" fontId="11" fillId="8" borderId="18" xfId="1" applyNumberFormat="1" applyFont="1" applyFill="1" applyBorder="1" applyAlignment="1">
      <alignment horizontal="center" vertical="center"/>
    </xf>
    <xf numFmtId="166" fontId="11" fillId="9" borderId="22" xfId="1" applyNumberFormat="1" applyFont="1" applyFill="1" applyBorder="1" applyAlignment="1">
      <alignment horizontal="center" vertical="center"/>
    </xf>
    <xf numFmtId="166" fontId="11" fillId="9" borderId="23" xfId="1" applyNumberFormat="1" applyFont="1" applyFill="1" applyBorder="1" applyAlignment="1">
      <alignment horizontal="center" vertical="center"/>
    </xf>
    <xf numFmtId="166" fontId="11" fillId="9" borderId="17" xfId="1" applyNumberFormat="1" applyFont="1" applyFill="1" applyBorder="1" applyAlignment="1">
      <alignment horizontal="center" vertical="center"/>
    </xf>
    <xf numFmtId="166" fontId="11" fillId="9" borderId="18" xfId="1" applyNumberFormat="1" applyFont="1" applyFill="1" applyBorder="1" applyAlignment="1">
      <alignment horizontal="center" vertical="center"/>
    </xf>
    <xf numFmtId="0" fontId="14" fillId="10" borderId="22" xfId="0" applyFont="1" applyFill="1" applyBorder="1" applyAlignment="1">
      <alignment horizontal="center" vertical="center"/>
    </xf>
    <xf numFmtId="0" fontId="11" fillId="10" borderId="23" xfId="0" applyFont="1" applyFill="1" applyBorder="1" applyAlignment="1">
      <alignment horizontal="center" vertical="center"/>
    </xf>
    <xf numFmtId="0" fontId="11" fillId="10" borderId="17" xfId="0" applyFont="1" applyFill="1" applyBorder="1" applyAlignment="1">
      <alignment horizontal="center" vertical="center"/>
    </xf>
    <xf numFmtId="0" fontId="11" fillId="10" borderId="18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 textRotation="90"/>
    </xf>
    <xf numFmtId="165" fontId="1" fillId="2" borderId="6" xfId="0" applyNumberFormat="1" applyFont="1" applyFill="1" applyBorder="1" applyAlignment="1">
      <alignment horizontal="center" vertical="center" textRotation="90"/>
    </xf>
    <xf numFmtId="165" fontId="1" fillId="2" borderId="9" xfId="0" applyNumberFormat="1" applyFont="1" applyFill="1" applyBorder="1" applyAlignment="1">
      <alignment horizontal="center" vertical="center" textRotation="90"/>
    </xf>
    <xf numFmtId="165" fontId="1" fillId="2" borderId="1" xfId="0" applyNumberFormat="1" applyFont="1" applyFill="1" applyBorder="1" applyAlignment="1">
      <alignment vertical="center" textRotation="90"/>
    </xf>
    <xf numFmtId="165" fontId="1" fillId="2" borderId="4" xfId="0" applyNumberFormat="1" applyFont="1" applyFill="1" applyBorder="1" applyAlignment="1">
      <alignment vertical="center" textRotation="90"/>
    </xf>
    <xf numFmtId="165" fontId="1" fillId="2" borderId="7" xfId="0" applyNumberFormat="1" applyFont="1" applyFill="1" applyBorder="1" applyAlignment="1">
      <alignment vertical="center" textRotation="90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7</xdr:row>
      <xdr:rowOff>28575</xdr:rowOff>
    </xdr:from>
    <xdr:to>
      <xdr:col>11</xdr:col>
      <xdr:colOff>524390</xdr:colOff>
      <xdr:row>14</xdr:row>
      <xdr:rowOff>60697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2314575"/>
          <a:ext cx="5944115" cy="1365622"/>
        </a:xfrm>
        <a:prstGeom prst="rect">
          <a:avLst/>
        </a:prstGeom>
      </xdr:spPr>
    </xdr:pic>
    <xdr:clientData/>
  </xdr:twoCellAnchor>
  <xdr:twoCellAnchor>
    <xdr:from>
      <xdr:col>1</xdr:col>
      <xdr:colOff>552450</xdr:colOff>
      <xdr:row>4</xdr:row>
      <xdr:rowOff>19050</xdr:rowOff>
    </xdr:from>
    <xdr:to>
      <xdr:col>2</xdr:col>
      <xdr:colOff>161925</xdr:colOff>
      <xdr:row>4</xdr:row>
      <xdr:rowOff>171450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62050" y="1733550"/>
          <a:ext cx="219075" cy="1524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52388</xdr:colOff>
      <xdr:row>4</xdr:row>
      <xdr:rowOff>171449</xdr:rowOff>
    </xdr:from>
    <xdr:to>
      <xdr:col>7</xdr:col>
      <xdr:colOff>276225</xdr:colOff>
      <xdr:row>12</xdr:row>
      <xdr:rowOff>28574</xdr:rowOff>
    </xdr:to>
    <xdr:cxnSp macro="">
      <xdr:nvCxnSpPr>
        <xdr:cNvPr id="5" name="Curved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stCxn id="3" idx="4"/>
        </xdr:cNvCxnSpPr>
      </xdr:nvCxnSpPr>
      <xdr:spPr>
        <a:xfrm rot="16200000" flipH="1">
          <a:off x="2216944" y="940593"/>
          <a:ext cx="1381125" cy="3271837"/>
        </a:xfrm>
        <a:prstGeom prst="curvedConnector2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15</xdr:row>
      <xdr:rowOff>28575</xdr:rowOff>
    </xdr:from>
    <xdr:to>
      <xdr:col>2</xdr:col>
      <xdr:colOff>171450</xdr:colOff>
      <xdr:row>15</xdr:row>
      <xdr:rowOff>180975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171575" y="3838575"/>
          <a:ext cx="219075" cy="1524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152400</xdr:colOff>
      <xdr:row>16</xdr:row>
      <xdr:rowOff>85725</xdr:rowOff>
    </xdr:from>
    <xdr:to>
      <xdr:col>12</xdr:col>
      <xdr:colOff>515</xdr:colOff>
      <xdr:row>24</xdr:row>
      <xdr:rowOff>110243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1600" y="4086225"/>
          <a:ext cx="5944115" cy="1548518"/>
        </a:xfrm>
        <a:prstGeom prst="rect">
          <a:avLst/>
        </a:prstGeom>
      </xdr:spPr>
    </xdr:pic>
    <xdr:clientData/>
  </xdr:twoCellAnchor>
  <xdr:twoCellAnchor>
    <xdr:from>
      <xdr:col>2</xdr:col>
      <xdr:colOff>61914</xdr:colOff>
      <xdr:row>15</xdr:row>
      <xdr:rowOff>180974</xdr:rowOff>
    </xdr:from>
    <xdr:to>
      <xdr:col>7</xdr:col>
      <xdr:colOff>276226</xdr:colOff>
      <xdr:row>23</xdr:row>
      <xdr:rowOff>133349</xdr:rowOff>
    </xdr:to>
    <xdr:cxnSp macro="">
      <xdr:nvCxnSpPr>
        <xdr:cNvPr id="13" name="Curved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stCxn id="8" idx="4"/>
        </xdr:cNvCxnSpPr>
      </xdr:nvCxnSpPr>
      <xdr:spPr>
        <a:xfrm rot="16200000" flipH="1">
          <a:off x="2174082" y="3098006"/>
          <a:ext cx="1476375" cy="3262312"/>
        </a:xfrm>
        <a:prstGeom prst="curvedConnector2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304800</xdr:colOff>
      <xdr:row>33</xdr:row>
      <xdr:rowOff>171450</xdr:rowOff>
    </xdr:from>
    <xdr:to>
      <xdr:col>12</xdr:col>
      <xdr:colOff>170835</xdr:colOff>
      <xdr:row>38</xdr:row>
      <xdr:rowOff>151719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91200" y="5505450"/>
          <a:ext cx="1694835" cy="932769"/>
        </a:xfrm>
        <a:prstGeom prst="rect">
          <a:avLst/>
        </a:prstGeom>
      </xdr:spPr>
    </xdr:pic>
    <xdr:clientData/>
  </xdr:twoCellAnchor>
  <xdr:twoCellAnchor>
    <xdr:from>
      <xdr:col>10</xdr:col>
      <xdr:colOff>380999</xdr:colOff>
      <xdr:row>31</xdr:row>
      <xdr:rowOff>133349</xdr:rowOff>
    </xdr:from>
    <xdr:to>
      <xdr:col>14</xdr:col>
      <xdr:colOff>219074</xdr:colOff>
      <xdr:row>33</xdr:row>
      <xdr:rowOff>142874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476999" y="5086349"/>
          <a:ext cx="2276475" cy="3905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123829</xdr:colOff>
      <xdr:row>33</xdr:row>
      <xdr:rowOff>38100</xdr:rowOff>
    </xdr:from>
    <xdr:to>
      <xdr:col>14</xdr:col>
      <xdr:colOff>104776</xdr:colOff>
      <xdr:row>38</xdr:row>
      <xdr:rowOff>47628</xdr:rowOff>
    </xdr:to>
    <xdr:cxnSp macro="">
      <xdr:nvCxnSpPr>
        <xdr:cNvPr id="17" name="Curved Connector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rot="10800000" flipV="1">
          <a:off x="7439029" y="5372100"/>
          <a:ext cx="1200147" cy="962028"/>
        </a:xfrm>
        <a:prstGeom prst="curvedConnector3">
          <a:avLst>
            <a:gd name="adj1" fmla="val 50000"/>
          </a:avLst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419100</xdr:colOff>
      <xdr:row>26</xdr:row>
      <xdr:rowOff>28575</xdr:rowOff>
    </xdr:from>
    <xdr:to>
      <xdr:col>8</xdr:col>
      <xdr:colOff>553541</xdr:colOff>
      <xdr:row>29</xdr:row>
      <xdr:rowOff>115500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38300" y="4981575"/>
          <a:ext cx="3792041" cy="658425"/>
        </a:xfrm>
        <a:prstGeom prst="rect">
          <a:avLst/>
        </a:prstGeom>
      </xdr:spPr>
    </xdr:pic>
    <xdr:clientData/>
  </xdr:twoCellAnchor>
  <xdr:twoCellAnchor>
    <xdr:from>
      <xdr:col>6</xdr:col>
      <xdr:colOff>209551</xdr:colOff>
      <xdr:row>26</xdr:row>
      <xdr:rowOff>9524</xdr:rowOff>
    </xdr:from>
    <xdr:to>
      <xdr:col>10</xdr:col>
      <xdr:colOff>161928</xdr:colOff>
      <xdr:row>29</xdr:row>
      <xdr:rowOff>0</xdr:rowOff>
    </xdr:to>
    <xdr:cxnSp macro="">
      <xdr:nvCxnSpPr>
        <xdr:cNvPr id="22" name="Curved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rot="10800000" flipV="1">
          <a:off x="3867151" y="4962524"/>
          <a:ext cx="2390777" cy="561976"/>
        </a:xfrm>
        <a:prstGeom prst="curvedConnector3">
          <a:avLst>
            <a:gd name="adj1" fmla="val 40438"/>
          </a:avLst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maharaj\AppData\Local\Microsoft\Windows\Temporary%20Internet%20Files\Content.Outlook\VV2V0SR2\Performance%20and%20Expeniture%20Review\PER%20documents\Draft%20costing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C Staff"/>
      <sheetName val="SAHPRA staff"/>
      <sheetName val="Rent Costs "/>
      <sheetName val="Revenue Generation "/>
    </sheetNames>
    <sheetDataSet>
      <sheetData sheetId="0"/>
      <sheetData sheetId="1">
        <row r="5">
          <cell r="L5">
            <v>1327993.7250000001</v>
          </cell>
        </row>
        <row r="6">
          <cell r="L6">
            <v>456035.4</v>
          </cell>
        </row>
        <row r="7">
          <cell r="L7">
            <v>226633.5</v>
          </cell>
        </row>
        <row r="11">
          <cell r="L11">
            <v>264429.44</v>
          </cell>
        </row>
        <row r="12">
          <cell r="L12">
            <v>667350</v>
          </cell>
        </row>
        <row r="13">
          <cell r="L13">
            <v>317451.5</v>
          </cell>
        </row>
        <row r="14">
          <cell r="L14">
            <v>384937.1</v>
          </cell>
        </row>
        <row r="15">
          <cell r="L15">
            <v>1011655.0874999999</v>
          </cell>
        </row>
        <row r="19">
          <cell r="L19">
            <v>790896</v>
          </cell>
        </row>
        <row r="25">
          <cell r="L25">
            <v>814510.5</v>
          </cell>
        </row>
        <row r="26">
          <cell r="L26">
            <v>513850.5</v>
          </cell>
        </row>
        <row r="27">
          <cell r="L27">
            <v>1230310.0874999999</v>
          </cell>
        </row>
        <row r="30">
          <cell r="L30">
            <v>195839.09999999998</v>
          </cell>
        </row>
        <row r="31">
          <cell r="L31">
            <v>171250.90000000002</v>
          </cell>
        </row>
        <row r="53">
          <cell r="L53">
            <v>568948.19999999995</v>
          </cell>
        </row>
        <row r="90">
          <cell r="L90">
            <v>230350.5</v>
          </cell>
        </row>
        <row r="98">
          <cell r="L98">
            <v>1011655.0874999999</v>
          </cell>
        </row>
        <row r="124">
          <cell r="L124">
            <v>924055.5</v>
          </cell>
        </row>
        <row r="127">
          <cell r="L127">
            <v>731418</v>
          </cell>
        </row>
        <row r="128">
          <cell r="L128">
            <v>604750.5</v>
          </cell>
        </row>
      </sheetData>
      <sheetData sheetId="2"/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steel Maharaj" refreshedDate="42561.532863657405" createdVersion="5" refreshedVersion="5" minRefreshableVersion="3" recordCount="263" xr:uid="{00000000-000A-0000-FFFF-FFFF02000000}">
  <cacheSource type="worksheet">
    <worksheetSource ref="A1:G1048576" sheet="SAHPRA staff "/>
  </cacheSource>
  <cacheFields count="7">
    <cacheField name=" ORGANOGRAM SECTION" numFmtId="0">
      <sharedItems containsBlank="1"/>
    </cacheField>
    <cacheField name="PROGRAMME" numFmtId="0">
      <sharedItems containsBlank="1"/>
    </cacheField>
    <cacheField name="DIVISION" numFmtId="0">
      <sharedItems containsBlank="1"/>
    </cacheField>
    <cacheField name="DEPARTMENT" numFmtId="0">
      <sharedItems containsBlank="1"/>
    </cacheField>
    <cacheField name="UNIT" numFmtId="0">
      <sharedItems containsBlank="1"/>
    </cacheField>
    <cacheField name="SAHPRA JOB TITLE" numFmtId="0">
      <sharedItems containsBlank="1"/>
    </cacheField>
    <cacheField name="Proposed level for start-up subject to review by DoH JE and DPSA" numFmtId="0">
      <sharedItems containsBlank="1" containsMixedTypes="1" containsNumber="1" containsInteger="1" minValue="3" maxValue="15" count="22">
        <m/>
        <n v="15"/>
        <n v="9"/>
        <n v="5"/>
        <n v="11"/>
        <n v="13"/>
        <n v="6"/>
        <n v="7"/>
        <n v="8"/>
        <n v="12"/>
        <s v="11 osd"/>
        <s v="8 osd"/>
        <n v="14"/>
        <n v="4"/>
        <n v="3"/>
        <n v="10"/>
        <s v="PA gr3"/>
        <s v="13 osd"/>
        <s v="12 osd"/>
        <s v="10 osd"/>
        <s v="9 osd"/>
        <s v="112 os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steel Maharaj" refreshedDate="42563.470737962962" createdVersion="5" refreshedVersion="5" minRefreshableVersion="3" recordCount="271" xr:uid="{00000000-000A-0000-FFFF-FFFF03000000}">
  <cacheSource type="worksheet">
    <worksheetSource ref="A1:D1048576" sheet="MCC Staff"/>
  </cacheSource>
  <cacheFields count="4">
    <cacheField name="DIRECTORATE" numFmtId="0">
      <sharedItems containsBlank="1"/>
    </cacheField>
    <cacheField name="UNIT" numFmtId="0">
      <sharedItems containsBlank="1"/>
    </cacheField>
    <cacheField name="CURRENT JOB TITLE" numFmtId="0">
      <sharedItems containsBlank="1"/>
    </cacheField>
    <cacheField name="CURRENT GRADE" numFmtId="0">
      <sharedItems containsBlank="1" containsMixedTypes="1" containsNumber="1" containsInteger="1" minValue="3" maxValue="14" count="13">
        <n v="10"/>
        <n v="12"/>
        <n v="8"/>
        <n v="7"/>
        <n v="13"/>
        <n v="5"/>
        <n v="6"/>
        <s v="OSD"/>
        <n v="9"/>
        <n v="14"/>
        <n v="11"/>
        <n v="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3">
  <r>
    <m/>
    <m/>
    <m/>
    <m/>
    <m/>
    <m/>
    <x v="0"/>
  </r>
  <r>
    <m/>
    <m/>
    <m/>
    <m/>
    <m/>
    <m/>
    <x v="0"/>
  </r>
  <r>
    <m/>
    <m/>
    <m/>
    <m/>
    <m/>
    <m/>
    <x v="0"/>
  </r>
  <r>
    <s v="4.2"/>
    <s v="PROGRAMME 1"/>
    <s v="OFFICE OF THE CHIEF EXECUTIVE OFFICER"/>
    <s v="OFFICE OF THE CHIEF EXECUTIVE OFFICER"/>
    <s v="OFFICE OF THE CHIEF EXECUTIVE OFFICER"/>
    <s v="CHIEF EXECUTIVE OFFICER"/>
    <x v="1"/>
  </r>
  <r>
    <s v="4.2"/>
    <s v="PROGRAMME 1"/>
    <s v="OFFICE OF THE CHIEF EXECUTIVE OFFICER"/>
    <s v="OFFICE OF THE CHIEF EXECUTIVE OFFICER"/>
    <s v="OFFICE OF THE CHIEF EXECUTIVE OFFICER"/>
    <s v="EXECUTIVE SECRETARY/ PERSONAL ASSISTANT"/>
    <x v="2"/>
  </r>
  <r>
    <s v="4.2"/>
    <s v="PROGRAMME 1"/>
    <s v="OFFICE OF THE CHIEF EXECUTIVE OFFICER"/>
    <s v="OFFICE OF THE CHIEF EXECUTIVE OFFICER"/>
    <s v="OFFICE OF THE CHIEF EXECUTIVE OFFICER"/>
    <s v="ADMINISTRATIVE CLERK"/>
    <x v="3"/>
  </r>
  <r>
    <s v="4.2"/>
    <s v="PROGRAMME 1"/>
    <s v="OFFICE OF THE CHIEF EXECUTIVE OFFICER"/>
    <s v="OFFICE OF THE CHIEF EXECUTIVE OFFICER"/>
    <s v="RISK ASSESSMENT"/>
    <s v="RISK ADVISOR"/>
    <x v="4"/>
  </r>
  <r>
    <s v="4.2"/>
    <s v="PROGRAMME 1"/>
    <s v="OFFICE OF THE CHIEF EXECUTIVE OFFICER"/>
    <s v="OFFICE OF THE CHIEF EXECUTIVE OFFICER"/>
    <s v="RISK ASSESSMENT"/>
    <s v="ADMINISTRATIVE CLERK"/>
    <x v="3"/>
  </r>
  <r>
    <s v="4.2"/>
    <s v="PROGRAMME 1"/>
    <s v="OFFICE OF THE CHIEF EXECUTIVE OFFICER"/>
    <s v="COMPANY SECRETARY AND LEGAL SERVICES"/>
    <s v="COMPANY SECRETARY"/>
    <s v="COMPANY SECRETARY"/>
    <x v="5"/>
  </r>
  <r>
    <s v="4.2"/>
    <s v="PROGRAMME 1"/>
    <s v="OFFICE OF THE CHIEF EXECUTIVE OFFICER"/>
    <s v="COMPANY SECRETARY AND LEGAL SERVICES"/>
    <s v="COMPANY SECRETARY"/>
    <s v="PERSONAL ASSISTANT"/>
    <x v="6"/>
  </r>
  <r>
    <s v="4.2"/>
    <s v="PROGRAMME 1"/>
    <s v="OFFICE OF THE CHIEF EXECUTIVE OFFICER"/>
    <s v="COMPANY SECRETARY AND LEGAL SERVICES"/>
    <s v="LEGAL SERVICES AND APPEALS HANDLING"/>
    <s v="LEGAL ADVISOR"/>
    <x v="4"/>
  </r>
  <r>
    <s v="4.2"/>
    <s v="PROGRAMME 1"/>
    <s v="OFFICE OF THE CHIEF EXECUTIVE OFFICER"/>
    <s v="COMPANY SECRETARY AND LEGAL SERVICES"/>
    <s v="LEGAL SERVICES AND APPEALS HANDLING"/>
    <s v="ADMINISTRATIVE OFFICER"/>
    <x v="7"/>
  </r>
  <r>
    <s v="4.2"/>
    <s v="PROGRAMME 1"/>
    <s v="OFFICE OF THE CHIEF EXECUTIVE OFFICER"/>
    <s v="COMPANY SECRETARY AND LEGAL SERVICES"/>
    <s v="BOARD AND COMMITTEE SUPPORT"/>
    <s v="SENIOR ADMIN OFFICER"/>
    <x v="8"/>
  </r>
  <r>
    <s v="4.2"/>
    <s v="PROGRAMME 1"/>
    <s v="OFFICE OF THE CHIEF EXECUTIVE OFFICER"/>
    <s v="STRATEGIC PLANNING AND MONITORING"/>
    <s v="STRATEGIC PLANNING AND MONITORING"/>
    <s v="SENIOR MANAGER"/>
    <x v="5"/>
  </r>
  <r>
    <s v="4.2"/>
    <s v="PROGRAMME 1"/>
    <s v="OFFICE OF THE CHIEF EXECUTIVE OFFICER"/>
    <s v="STRATEGIC PLANNING AND MONITORING"/>
    <s v="STRATEGIC PLANNING AND MONITORING"/>
    <s v="SENIOR ADMINISTRATIVE CLERK"/>
    <x v="7"/>
  </r>
  <r>
    <s v="4.2"/>
    <s v="PROGRAMME 1"/>
    <s v="OFFICE OF THE CHIEF EXECUTIVE OFFICER"/>
    <s v="STRATEGIC PLANNING AND MONITORING"/>
    <s v="PLANNING AND REPORTING"/>
    <s v="STRATEGY SPECIALIST"/>
    <x v="2"/>
  </r>
  <r>
    <s v="4.2"/>
    <s v="PROGRAMME 1"/>
    <s v="OFFICE OF THE CHIEF EXECUTIVE OFFICER"/>
    <s v="STRATEGIC PLANNING AND MONITORING"/>
    <s v="PERFORMANCE MONITORING"/>
    <s v="STRATEGY SPECIALIST"/>
    <x v="2"/>
  </r>
  <r>
    <s v="4.2"/>
    <s v="PROGRAMME 1"/>
    <s v="OFFICE OF THE CHIEF EXECUTIVE OFFICER"/>
    <s v="PUBLIC RELATIONS, INFORMATION AND COMMUNICATION"/>
    <s v="PUBLIC RELATIONS, INFORMATION AND COMMUNICATION"/>
    <s v="MANAGER"/>
    <x v="9"/>
  </r>
  <r>
    <s v="4.2"/>
    <s v="PROGRAMME 1"/>
    <s v="OFFICE OF THE CHIEF EXECUTIVE OFFICER"/>
    <s v="PUBLIC RELATIONS, INFORMATION AND COMMUNICATION"/>
    <s v="PUBLIC RELATIONS, INFORMATION AND COMMUNICATION"/>
    <s v="ADMINISTRATIVE CLERK"/>
    <x v="3"/>
  </r>
  <r>
    <s v="4.2"/>
    <s v="PROGRAMME 1"/>
    <s v="OFFICE OF THE CHIEF EXECUTIVE OFFICER"/>
    <s v="PUBLIC RELATIONS, INFORMATION AND COMMUNICATION"/>
    <s v="COMMUNICATION"/>
    <s v="COMMUNICATIONS OFFICER"/>
    <x v="2"/>
  </r>
  <r>
    <s v="4.2"/>
    <s v="PROGRAMME 1"/>
    <s v="OFFICE OF THE CHIEF EXECUTIVE OFFICER"/>
    <s v="PUBLIC RELATIONS, INFORMATION AND COMMUNICATION"/>
    <s v="PUBLIC RELATIONS AND MEDIA"/>
    <s v="COMMUNICATIONS OFFICER"/>
    <x v="2"/>
  </r>
  <r>
    <s v="4.2"/>
    <s v="PROGRAMME 1"/>
    <s v="OFFICE OF THE CHIEF EXECUTIVE OFFICER"/>
    <s v="QUALITY MANAGEMENT"/>
    <s v="QUALITY MANAGEMENT"/>
    <s v="SENIOR MANAGER"/>
    <x v="5"/>
  </r>
  <r>
    <s v="4.2"/>
    <s v="PROGRAMME 1"/>
    <s v="OFFICE OF THE CHIEF EXECUTIVE OFFICER"/>
    <s v="QUALITY MANAGEMENT"/>
    <s v="QUALITY MANAGEMENT"/>
    <s v="PERSONAL ASSISTANT"/>
    <x v="6"/>
  </r>
  <r>
    <s v="4.2"/>
    <s v="PROGRAMME 1"/>
    <s v="OFFICE OF THE CHIEF EXECUTIVE OFFICER"/>
    <s v="QUALITY MANAGEMENT"/>
    <s v="QUALITY MANAGEMENT"/>
    <s v="QUALITY MANAGEMENT SPECIALIST"/>
    <x v="10"/>
  </r>
  <r>
    <s v="4.2"/>
    <s v="PROGRAMME 1"/>
    <s v="OFFICE OF THE CHIEF EXECUTIVE OFFICER"/>
    <s v="QUALITY MANAGEMENT"/>
    <s v="QUALITY MANAGEMENT"/>
    <s v="QUALITY MANAGEMENT OFFICER"/>
    <x v="11"/>
  </r>
  <r>
    <s v="SUB TOTAL: OFFICE OF THE CHIEF EXECUTIVE OFFICER"/>
    <m/>
    <m/>
    <m/>
    <m/>
    <m/>
    <x v="0"/>
  </r>
  <r>
    <s v="4.3"/>
    <s v="PROGRAMME 1"/>
    <s v="CHIEF FINANCIAL OFFICER AND CORPORATE SERVICES"/>
    <s v="OFFICE OF THE CHIEF FINANCIAL OFFICER"/>
    <s v="OFFICE OF THE CHIEF FINANCIAL OFFICER"/>
    <s v="CHIEF FINANCIAL OFFICER"/>
    <x v="12"/>
  </r>
  <r>
    <s v="4.3"/>
    <s v="PROGRAMME 1"/>
    <s v="CHIEF FINANCIAL OFFICER AND CORPORATE SERVICES"/>
    <s v="OFFICE OF THE CHIEF FINANCIAL OFFICER"/>
    <s v="OFFICE OF THE CHIEF FINANCIAL OFFICER"/>
    <s v="PERSONAL ASSISTANT"/>
    <x v="7"/>
  </r>
  <r>
    <s v="4.3"/>
    <s v="PROGRAMME 1"/>
    <s v="CHIEF FINANCIAL OFFICER AND CORPORATE SERVICES"/>
    <s v="OFFICE OF THE CHIEF FINANCIAL OFFICER"/>
    <s v="GENERAL SUPPORT SERVICES"/>
    <s v="SENIOR ADMIN OFFICER"/>
    <x v="8"/>
  </r>
  <r>
    <s v="4.3"/>
    <s v="PROGRAMME 1"/>
    <s v="CHIEF FINANCIAL OFFICER AND CORPORATE SERVICES"/>
    <s v="OFFICE OF THE CHIEF FINANCIAL OFFICER"/>
    <s v="GENERAL SUPPORT SERVICES"/>
    <s v="RECEPTIONIST"/>
    <x v="13"/>
  </r>
  <r>
    <s v="4.3"/>
    <s v="PROGRAMME 1"/>
    <s v="CHIEF FINANCIAL OFFICER AND CORPORATE SERVICES"/>
    <s v="OFFICE OF THE CHIEF FINANCIAL OFFICER"/>
    <s v="GENERAL SUPPORT SERVICES"/>
    <s v="PHOTOCOPY OPERATOR/ DRIVER/ MESSENGER"/>
    <x v="14"/>
  </r>
  <r>
    <s v="4.3"/>
    <s v="PROGRAMME 1"/>
    <s v="CHIEF FINANCIAL OFFICER AND CORPORATE SERVICES"/>
    <s v="FINANCIAL MANAGEMENT"/>
    <s v="FINANCIAL MANAGEMENT"/>
    <s v="SENIOR MANAGER"/>
    <x v="5"/>
  </r>
  <r>
    <s v="4.3"/>
    <s v="PROGRAMME 1"/>
    <s v="CHIEF FINANCIAL OFFICER AND CORPORATE SERVICES"/>
    <s v="FINANCIAL MANAGEMENT"/>
    <s v="FINANCIAL MANAGEMENT"/>
    <s v="PERSONAL ASSISTANT"/>
    <x v="6"/>
  </r>
  <r>
    <s v="4.3"/>
    <s v="PROGRAMME 1"/>
    <s v="CHIEF FINANCIAL OFFICER AND CORPORATE SERVICES"/>
    <s v="FINANCIAL MANAGEMENT"/>
    <s v="EXPENSES, ACCOUNTS PAYABLE AND LIABILITIES"/>
    <s v="SENIOR ACCOUNTANT"/>
    <x v="4"/>
  </r>
  <r>
    <s v="4.3"/>
    <s v="PROGRAMME 1"/>
    <s v="CHIEF FINANCIAL OFFICER AND CORPORATE SERVICES"/>
    <s v="FINANCIAL MANAGEMENT"/>
    <s v="EXPENSES, ACCOUNTS PAYABLE AND LIABILITIES"/>
    <s v="ACCOUNTING CLERK"/>
    <x v="6"/>
  </r>
  <r>
    <s v="4.3"/>
    <s v="PROGRAMME 1"/>
    <s v="CHIEF FINANCIAL OFFICER AND CORPORATE SERVICES"/>
    <s v="FINANCIAL MANAGEMENT"/>
    <s v="GENERAL LEDGER"/>
    <s v="ACCOUNTANT"/>
    <x v="2"/>
  </r>
  <r>
    <s v="4.3"/>
    <s v="PROGRAMME 1"/>
    <s v="CHIEF FINANCIAL OFFICER AND CORPORATE SERVICES"/>
    <s v="FINANCIAL MANAGEMENT"/>
    <s v="REVENUE, ACCOUNTS RECEIVABE, BANK AND CASH"/>
    <s v="SENIOR ACCOUNTANT"/>
    <x v="4"/>
  </r>
  <r>
    <s v="4.3"/>
    <s v="PROGRAMME 1"/>
    <s v="CHIEF FINANCIAL OFFICER AND CORPORATE SERVICES"/>
    <s v="FINANCIAL MANAGEMENT"/>
    <s v="REVENUE, ACCOUNTS RECEIVABE, BANK AND CASH"/>
    <s v="ACCOUNTING CLERK"/>
    <x v="6"/>
  </r>
  <r>
    <s v="4.3"/>
    <s v="PROGRAMME 1"/>
    <s v="CHIEF FINANCIAL OFFICER AND CORPORATE SERVICES"/>
    <s v="FINANCIAL MANAGEMENT"/>
    <s v="PAYROLL"/>
    <s v="MANAGER"/>
    <x v="4"/>
  </r>
  <r>
    <s v="4.3"/>
    <s v="PROGRAMME 1"/>
    <s v="CHIEF FINANCIAL OFFICER AND CORPORATE SERVICES"/>
    <s v="FINANCIAL MANAGEMENT"/>
    <s v="PAYROLL"/>
    <s v="PAYROLL OFFICER"/>
    <x v="7"/>
  </r>
  <r>
    <s v="4.3"/>
    <s v="PROGRAMME 1"/>
    <s v="CHIEF FINANCIAL OFFICER AND CORPORATE SERVICES"/>
    <s v="SUPPLY CHAIN AND ASSET MANAGEMENT"/>
    <s v="SUPPLY CHAIN AND ASSET MANAGEMENT"/>
    <s v="SENIOR MANAGER"/>
    <x v="5"/>
  </r>
  <r>
    <s v="4.3"/>
    <s v="PROGRAMME 1"/>
    <s v="CHIEF FINANCIAL OFFICER AND CORPORATE SERVICES"/>
    <s v="SUPPLY CHAIN AND ASSET MANAGEMENT"/>
    <s v="SUPPLY CHAIN AND ASSET MANAGEMENT"/>
    <s v="SENIOR ADMINISTRATIVE CLERK"/>
    <x v="6"/>
  </r>
  <r>
    <s v="4.3"/>
    <s v="PROGRAMME 1"/>
    <s v="CHIEF FINANCIAL OFFICER AND CORPORATE SERVICES"/>
    <s v="SUPPLY CHAIN AND ASSET MANAGEMENT"/>
    <s v="ASSET MANAGEMENT"/>
    <s v="MANAGER"/>
    <x v="4"/>
  </r>
  <r>
    <s v="4.3"/>
    <s v="PROGRAMME 1"/>
    <s v="CHIEF FINANCIAL OFFICER AND CORPORATE SERVICES"/>
    <s v="SUPPLY CHAIN AND ASSET MANAGEMENT"/>
    <s v="ASSET MANAGEMENT"/>
    <s v="ASSET MANAGEMENT OFFICER"/>
    <x v="7"/>
  </r>
  <r>
    <s v="4.3"/>
    <s v="PROGRAMME 1"/>
    <s v="CHIEF FINANCIAL OFFICER AND CORPORATE SERVICES"/>
    <s v="SUPPLY CHAIN AND ASSET MANAGEMENT"/>
    <s v="ASSET MANAGEMENT"/>
    <s v="ASSET MANAGEMENT CLERK"/>
    <x v="3"/>
  </r>
  <r>
    <s v="4.3"/>
    <s v="PROGRAMME 1"/>
    <s v="CHIEF FINANCIAL OFFICER AND CORPORATE SERVICES"/>
    <s v="SUPPLY CHAIN AND ASSET MANAGEMENT"/>
    <s v="SUPPLY CHAIN MANAGEMENT"/>
    <s v="SUPPLY CHAIN SPECIALIST"/>
    <x v="4"/>
  </r>
  <r>
    <s v="4.3"/>
    <s v="PROGRAMME 1"/>
    <s v="CHIEF FINANCIAL OFFICER AND CORPORATE SERVICES"/>
    <s v="SUPPLY CHAIN AND ASSET MANAGEMENT"/>
    <s v="SUPPLY CHAIN MANAGEMENT"/>
    <s v="SUPPLY CHAIN CLERK"/>
    <x v="3"/>
  </r>
  <r>
    <s v="4.3"/>
    <s v="PROGRAMME 1"/>
    <s v="CHIEF FINANCIAL OFFICER AND CORPORATE SERVICES"/>
    <s v="HUMAN RESOURCES MANAGEMENT"/>
    <s v="HUMAN RESOURCES MANAGEMENT"/>
    <s v="SENIOR MANAGER"/>
    <x v="5"/>
  </r>
  <r>
    <s v="4.3"/>
    <s v="PROGRAMME 1"/>
    <s v="CHIEF FINANCIAL OFFICER AND CORPORATE SERVICES"/>
    <s v="HUMAN RESOURCES MANAGEMENT"/>
    <s v="HUMAN RESOURCES MANAGEMENT"/>
    <s v="SENIOR ADMINISTRATIVE CLERK"/>
    <x v="6"/>
  </r>
  <r>
    <s v="4.3"/>
    <s v="PROGRAMME 1"/>
    <s v="CHIEF FINANCIAL OFFICER AND CORPORATE SERVICES"/>
    <s v="HUMAN RESOURCES MANAGEMENT"/>
    <s v="HUMAN RESOURCES SERVICES"/>
    <s v="MANAGER"/>
    <x v="4"/>
  </r>
  <r>
    <s v="4.3"/>
    <s v="PROGRAMME 1"/>
    <s v="CHIEF FINANCIAL OFFICER AND CORPORATE SERVICES"/>
    <s v="HUMAN RESOURCES MANAGEMENT"/>
    <s v="HUMAN RESOURCES SERVICES"/>
    <s v="HUMAN RESOURCES PRACTITIONER"/>
    <x v="8"/>
  </r>
  <r>
    <s v="4.3"/>
    <s v="PROGRAMME 1"/>
    <s v="CHIEF FINANCIAL OFFICER AND CORPORATE SERVICES"/>
    <s v="HUMAN RESOURCES MANAGEMENT"/>
    <s v="HUMAN RESOURCES SERVICES"/>
    <s v="HUMAN RESOURCES CLERK"/>
    <x v="3"/>
  </r>
  <r>
    <s v="4.3"/>
    <s v="PROGRAMME 1"/>
    <s v="CHIEF FINANCIAL OFFICER AND CORPORATE SERVICES"/>
    <s v="HUMAN RESOURCES MANAGEMENT"/>
    <s v="LABOUR RELATIONS "/>
    <s v="LABOUR RELATIONS OFFICER"/>
    <x v="15"/>
  </r>
  <r>
    <s v="4.3"/>
    <s v="PROGRAMME 1"/>
    <s v="CHIEF FINANCIAL OFFICER AND CORPORATE SERVICES"/>
    <s v="HUMAN RESOURCES MANAGEMENT"/>
    <s v="ORGANISATIONAL DEVELOPMENT AND TRAINING"/>
    <s v="MANAGER"/>
    <x v="4"/>
  </r>
  <r>
    <s v="4.3"/>
    <s v="PROGRAMME 1"/>
    <s v="CHIEF FINANCIAL OFFICER AND CORPORATE SERVICES"/>
    <s v="HUMAN RESOURCES MANAGEMENT"/>
    <s v="ORGANISATIONAL DEVELOPMENT AND TRAINING"/>
    <s v="SKILLS DEVELOPMENT FACILITATOR"/>
    <x v="8"/>
  </r>
  <r>
    <s v="4.3"/>
    <s v="PROGRAMME 1"/>
    <s v="CHIEF FINANCIAL OFFICER AND CORPORATE SERVICES"/>
    <s v="HUMAN RESOURCES MANAGEMENT"/>
    <s v="ORGANISATIONAL DEVELOPMENT AND TRAINING"/>
    <s v="HUMAN RESOURCES PRACTITIONER"/>
    <x v="8"/>
  </r>
  <r>
    <s v="4.3"/>
    <s v="PROGRAMME 1"/>
    <s v="CHIEF FINANCIAL OFFICER AND CORPORATE SERVICES"/>
    <s v="INFORMATION COMMUNICATION TECHNOLOGY"/>
    <s v="INFORMATION COMMUNICATION TECHNOLOGY"/>
    <s v="SENIOR MANAGER"/>
    <x v="5"/>
  </r>
  <r>
    <s v="4.3"/>
    <s v="PROGRAMME 1"/>
    <s v="CHIEF FINANCIAL OFFICER AND CORPORATE SERVICES"/>
    <s v="INFORMATION COMMUNICATION TECHNOLOGY"/>
    <s v="INFORMATION COMMUNICATION TECHNOLOGY"/>
    <s v="SENIOR ADMINISTRATIVE CLERK"/>
    <x v="6"/>
  </r>
  <r>
    <s v="4.3"/>
    <s v="PROGRAMME 1"/>
    <s v="CHIEF FINANCIAL OFFICER AND CORPORATE SERVICES"/>
    <s v="INFORMATION COMMUNICATION TECHNOLOGY"/>
    <s v="INFORMATION COMMUNICATION TECHNOLOGY"/>
    <s v="SYSTEMS MANAGER"/>
    <x v="9"/>
  </r>
  <r>
    <s v="4.3"/>
    <s v="PROGRAMME 1"/>
    <s v="CHIEF FINANCIAL OFFICER AND CORPORATE SERVICES"/>
    <s v="INFORMATION COMMUNICATION TECHNOLOGY"/>
    <s v="INFORMATION COMMUNICATION TECHNOLOGY"/>
    <s v="DATABASE ADMINISTRATOR"/>
    <x v="15"/>
  </r>
  <r>
    <s v="4.3"/>
    <s v="PROGRAMME 1"/>
    <s v="CHIEF FINANCIAL OFFICER AND CORPORATE SERVICES"/>
    <s v="INFORMATION COMMUNICATION TECHNOLOGY"/>
    <s v="INFORMATION COMMUNICATION TECHNOLOGY"/>
    <s v="DESKTOP SUPPORT OFFICER"/>
    <x v="8"/>
  </r>
  <r>
    <s v="SUBTOTAL: CHIEF FINANCIAL OFFICER AND CORPORATE SERVICES"/>
    <m/>
    <m/>
    <m/>
    <m/>
    <m/>
    <x v="0"/>
  </r>
  <r>
    <s v="5.1"/>
    <s v="PROGRAMME 2"/>
    <s v="AUTHORISATION MANAGEMENT"/>
    <s v="OFFICE OF THE EXECUTIVE MANAGER: AUTHORISATION MANAGEMENT"/>
    <s v="OFFICE OF THE EXECUTIVE MANAGER: AUTHORISATION MANAGEMENT"/>
    <s v="EXECUTIVE MANAGER"/>
    <x v="12"/>
  </r>
  <r>
    <s v="5.1"/>
    <s v="PROGRAMME 2"/>
    <s v="AUTHORISATION MANAGEMENT"/>
    <s v="OFFICE OF THE EXECUTIVE MANAGER: AUTHORISATION MANAGEMENT"/>
    <s v="OFFICE OF THE EXECUTIVE MANAGER: AUTHORISATION MANAGEMENT"/>
    <s v="PERSONAL ASSISTANT"/>
    <x v="7"/>
  </r>
  <r>
    <s v="5.1"/>
    <s v="PROGRAMME 2"/>
    <s v="AUTHORISATION MANAGEMENT"/>
    <s v="DOCUMENT RECEPTION AND HELPDESK"/>
    <s v="DOCUMENT RECEPTION AND HELPDESK"/>
    <s v="MANAGER"/>
    <x v="4"/>
  </r>
  <r>
    <s v="5.1"/>
    <s v="PROGRAMME 2"/>
    <s v="AUTHORISATION MANAGEMENT"/>
    <s v="DOCUMENT RECEPTION AND HELPDESK"/>
    <s v="VALIDATION OF ECTD APPLICATIONS"/>
    <s v="SENIOR ADMIN OFFICER"/>
    <x v="8"/>
  </r>
  <r>
    <s v="5.1"/>
    <s v="PROGRAMME 2"/>
    <s v="AUTHORISATION MANAGEMENT"/>
    <s v="DOCUMENT RECEPTION AND HELPDESK"/>
    <s v="VALIDATION OF ECTD APPLICATIONS"/>
    <s v="ADMIN OFFICER"/>
    <x v="7"/>
  </r>
  <r>
    <s v="5.1"/>
    <s v="PROGRAMME 2"/>
    <s v="AUTHORISATION MANAGEMENT"/>
    <s v="DOCUMENT RECEPTION AND HELPDESK"/>
    <s v="RECEPTION (CLINICAL TRIALS, VIGILANCE AND SECTION 21)"/>
    <s v="SENIOR ADMIN OFFICER"/>
    <x v="8"/>
  </r>
  <r>
    <s v="5.1"/>
    <s v="PROGRAMME 2"/>
    <s v="AUTHORISATION MANAGEMENT"/>
    <s v="DOCUMENT RECEPTION AND HELPDESK"/>
    <s v="RECEPTION (CLINICAL TRIALS, VIGILANCE AND SECTION 21)"/>
    <s v="SENIOR ADMIN CLERK"/>
    <x v="6"/>
  </r>
  <r>
    <s v="5.1"/>
    <s v="PROGRAMME 2"/>
    <s v="AUTHORISATION MANAGEMENT"/>
    <s v="DOCUMENT RECEPTION AND HELPDESK"/>
    <s v="RECEPTION (MEDICINES) "/>
    <s v="SENIOR ADMIN OFFICER"/>
    <x v="8"/>
  </r>
  <r>
    <s v="5.1"/>
    <s v="PROGRAMME 2"/>
    <s v="AUTHORISATION MANAGEMENT"/>
    <s v="DOCUMENT RECEPTION AND HELPDESK"/>
    <s v="RECEPTION (MEDICINES) "/>
    <s v="SENIOR ADMIN CLERK"/>
    <x v="6"/>
  </r>
  <r>
    <s v="5.1"/>
    <s v="PROGRAMME 2"/>
    <s v="AUTHORISATION MANAGEMENT"/>
    <s v="DOCUMENT RECEPTION AND HELPDESK"/>
    <s v="RECEPTION (DEVICES AND RADIATION CONTROL)"/>
    <s v="SENIOR ADMIN OFFICER"/>
    <x v="8"/>
  </r>
  <r>
    <s v="5.1"/>
    <s v="PROGRAMME 2"/>
    <s v="AUTHORISATION MANAGEMENT"/>
    <s v="DOCUMENT RECEPTION AND HELPDESK"/>
    <s v="RECEPTION (DEVICES AND RADIATION CONTROL)"/>
    <s v="SENIOR ADMIN CLERK"/>
    <x v="6"/>
  </r>
  <r>
    <s v="5.1"/>
    <s v="PROGRAMME 2"/>
    <s v="AUTHORISATION MANAGEMENT"/>
    <s v="DOCUMENT RECEPTION AND HELPDESK"/>
    <s v="RECEPTION (INSPECTORATE, LICENCES, PERMITS AND CERTIFICATES)"/>
    <s v="SENIOR ADMIN OFFICER"/>
    <x v="8"/>
  </r>
  <r>
    <s v="5.1"/>
    <s v="PROGRAMME 2"/>
    <s v="AUTHORISATION MANAGEMENT"/>
    <s v="DOCUMENT RECEPTION AND HELPDESK"/>
    <s v="RECEPTION (INSPECTORATE, LICENCES, PERMITS AND CERTIFICATES)"/>
    <s v="SENIOR ADMIN CLERK"/>
    <x v="6"/>
  </r>
  <r>
    <s v="5.1"/>
    <s v="PROGRAMME 2"/>
    <s v="AUTHORISATION MANAGEMENT"/>
    <s v="RECORDS MANAGEMENT"/>
    <s v="RECORDS MANAGEMENT"/>
    <s v="MANAGER"/>
    <x v="4"/>
  </r>
  <r>
    <s v="5.1"/>
    <s v="PROGRAMME 2"/>
    <s v="AUTHORISATION MANAGEMENT"/>
    <s v="RECORDS MANAGEMENT"/>
    <s v="RECORDS MANAGEMENT DEVICES AND RADIATION CONTROL"/>
    <s v="CHIEF REGISTRY CLERK"/>
    <x v="8"/>
  </r>
  <r>
    <s v="5.1"/>
    <s v="PROGRAMME 2"/>
    <s v="AUTHORISATION MANAGEMENT"/>
    <s v="RECORDS MANAGEMENT"/>
    <s v="RECORDS MANAGEMENT DEVICES AND RADIATION CONTROL"/>
    <s v="SENIOR REGISTRY CLERK"/>
    <x v="6"/>
  </r>
  <r>
    <s v="5.1"/>
    <s v="PROGRAMME 2"/>
    <s v="AUTHORISATION MANAGEMENT"/>
    <s v="RECORDS MANAGEMENT"/>
    <s v="RECORDS MANAGEMENT: MEDICINES"/>
    <s v="CHIEF REGISTRY CLERK"/>
    <x v="8"/>
  </r>
  <r>
    <s v="5.1"/>
    <s v="PROGRAMME 2"/>
    <s v="AUTHORISATION MANAGEMENT"/>
    <s v="RECORDS MANAGEMENT"/>
    <s v="RECORDS MANAGEMENT: MEDICINES"/>
    <s v="SENIOR REGISTRY CLERK"/>
    <x v="6"/>
  </r>
  <r>
    <s v="5.1"/>
    <s v="PROGRAMME 2"/>
    <s v="AUTHORISATION MANAGEMENT"/>
    <s v="RECORDS MANAGEMENT"/>
    <s v="RECORDS MANAGEMENT:CLINICAL  TRIALS, VIGILANCE AND SECTION 21"/>
    <s v="CHIEF REGISTRY CLERK"/>
    <x v="8"/>
  </r>
  <r>
    <s v="5.1"/>
    <s v="PROGRAMME 2"/>
    <s v="AUTHORISATION MANAGEMENT"/>
    <s v="RECORDS MANAGEMENT"/>
    <s v="RECORDS MANAGEMENT:CLINICAL  TRIALS, VIGILANCE AND SECTION 22"/>
    <s v="SENIOR REGISTRY CLERK"/>
    <x v="6"/>
  </r>
  <r>
    <s v="5.1"/>
    <s v="PROGRAMME 2"/>
    <s v="AUTHORISATION MANAGEMENT"/>
    <s v="RECORDS MANAGEMENT"/>
    <s v="RECORDS MANAGEMENT: INSPECTORATE, LICENCES, PERMITS AND CERTIFICATES"/>
    <s v="CHIEF REGISTRY CLERK"/>
    <x v="8"/>
  </r>
  <r>
    <s v="5.1"/>
    <s v="PROGRAMME 2"/>
    <s v="AUTHORISATION MANAGEMENT"/>
    <s v="RECORDS MANAGEMENT"/>
    <s v="RECORDS MANAGEMENT: INSPECTORATE, LICENCES, PERMITS AND CERTIFICATES"/>
    <s v="SENIOR REGISTRY CLERK"/>
    <x v="6"/>
  </r>
  <r>
    <s v="5.1"/>
    <s v="PROGRAMME 2"/>
    <s v="AUTHORISATION MANAGEMENT"/>
    <s v="MEDICINES PORTFOLIO MANAGEMENT"/>
    <s v="MEDICINES PORTFOLIO MANAGEMENT"/>
    <s v="SENIOR PORTFOLIO MANAGER"/>
    <x v="5"/>
  </r>
  <r>
    <s v="5.1"/>
    <s v="PROGRAMME 2"/>
    <s v="AUTHORISATION MANAGEMENT"/>
    <s v="MEDICINES PORTFOLIO MANAGEMENT"/>
    <s v="MEDICINES PORTFOLIO MANAGEMENT"/>
    <s v="PERSONAL ASSISTANT"/>
    <x v="6"/>
  </r>
  <r>
    <s v="5.1"/>
    <s v="PROGRAMME 2"/>
    <s v="AUTHORISATION MANAGEMENT"/>
    <s v="MEDICINES PORTFOLIO MANAGEMENT"/>
    <s v="MEDICINES: NEW REGISTRATIONS"/>
    <s v="PORTFOLIO MANAGER/ PROJECT CO-ORDINATOR"/>
    <x v="10"/>
  </r>
  <r>
    <s v="5.1"/>
    <s v="PROGRAMME 2"/>
    <s v="AUTHORISATION MANAGEMENT"/>
    <s v="MEDICINES PORTFOLIO MANAGEMENT"/>
    <s v="MEDICINES: NEW REGISTRATIONS"/>
    <s v="PHARMACIST ASSISTANT (POST BASIC)"/>
    <x v="16"/>
  </r>
  <r>
    <s v="5.1"/>
    <s v="PROGRAMME 2"/>
    <s v="AUTHORISATION MANAGEMENT"/>
    <s v="MEDICINES PORTFOLIO MANAGEMENT"/>
    <s v="MEDICINES: NEW REGISTRATIONS"/>
    <s v="SENIOR ADMIN CLERK"/>
    <x v="6"/>
  </r>
  <r>
    <s v="5.1"/>
    <s v="PROGRAMME 2"/>
    <s v="AUTHORISATION MANAGEMENT"/>
    <s v="MEDICINES PORTFOLIO MANAGEMENT"/>
    <s v="MEDICINES: CLINICAL AMENDMENTS"/>
    <s v="PORTFOLIO MANAGER/ PROJECT CO-ORDINATOR"/>
    <x v="10"/>
  </r>
  <r>
    <s v="5.1"/>
    <s v="PROGRAMME 2"/>
    <s v="AUTHORISATION MANAGEMENT"/>
    <s v="MEDICINES PORTFOLIO MANAGEMENT"/>
    <s v="MEDICINES: CLINICAL AMENDMENTS"/>
    <s v="PHARMACIST ASSISTANT (POST BASIC)"/>
    <x v="16"/>
  </r>
  <r>
    <s v="5.1"/>
    <s v="PROGRAMME 2"/>
    <s v="AUTHORISATION MANAGEMENT"/>
    <s v="MEDICINES PORTFOLIO MANAGEMENT"/>
    <s v="MEDICINES: CLINICAL AMENDMENTS"/>
    <s v="SENIOR ADMIN CLERK"/>
    <x v="6"/>
  </r>
  <r>
    <s v="5.1"/>
    <s v="PROGRAMME 2"/>
    <s v="AUTHORISATION MANAGEMENT"/>
    <s v="MEDICINES PORTFOLIO MANAGEMENT"/>
    <s v="MEDICINES: P&amp;A AMENDMENTS"/>
    <s v="PORTFOLIO MANAGER/ PROJECT CO-ORDINATOR"/>
    <x v="10"/>
  </r>
  <r>
    <s v="5.1"/>
    <s v="PROGRAMME 2"/>
    <s v="AUTHORISATION MANAGEMENT"/>
    <s v="MEDICINES PORTFOLIO MANAGEMENT"/>
    <s v="MEDICINES: P&amp;A AMENDMENTS"/>
    <s v="PHARMACIST ASSISTANT (POST BASIC)"/>
    <x v="16"/>
  </r>
  <r>
    <s v="5.1"/>
    <s v="PROGRAMME 2"/>
    <s v="AUTHORISATION MANAGEMENT"/>
    <s v="MEDICINES PORTFOLIO MANAGEMENT"/>
    <s v="MEDICINES: P&amp;A AMENDMENTS"/>
    <s v="SENIOR ADMIN CLERK/ PHARMACIST ASSISTANT"/>
    <x v="6"/>
  </r>
  <r>
    <s v="5.1"/>
    <s v="PROGRAMME 2"/>
    <s v="AUTHORISATION MANAGEMENT"/>
    <s v="MEDICINES PORTFOLIO MANAGEMENT"/>
    <s v="COMPLEMENTARY MEDICINES"/>
    <s v="PORTFOLIO MANAGER/ PROJECT CO-ORDINATOR"/>
    <x v="10"/>
  </r>
  <r>
    <s v="5.1"/>
    <s v="PROGRAMME 2"/>
    <s v="AUTHORISATION MANAGEMENT"/>
    <s v="MEDICINES PORTFOLIO MANAGEMENT"/>
    <s v="COMPLEMENTARY MEDICINES"/>
    <s v="PHARMACIST ASSISTANT (POST BASIC)"/>
    <x v="16"/>
  </r>
  <r>
    <s v="5.1"/>
    <s v="PROGRAMME 2"/>
    <s v="AUTHORISATION MANAGEMENT"/>
    <s v="MEDICINES PORTFOLIO MANAGEMENT"/>
    <s v="COMPLEMENTARY MEDICINES"/>
    <s v="SENIOR ADMIN CLERK"/>
    <x v="6"/>
  </r>
  <r>
    <s v="5.1"/>
    <s v="PROGRAMME 2"/>
    <s v="AUTHORISATION MANAGEMENT"/>
    <s v="CLINICAL TRIALS, SECTION 21 AND VIGILANCE  PORTFOLIO MANAGEMENT"/>
    <s v="CLINICAL TRIALS, SECTION 21 AND VIGILANCE  PORTFOLIO MANAGEMENT"/>
    <s v="SENIOR PORTFOLIO MANAGER"/>
    <x v="17"/>
  </r>
  <r>
    <s v="5.1"/>
    <s v="PROGRAMME 2"/>
    <s v="AUTHORISATION MANAGEMENT"/>
    <s v="CLINICAL TRIALS, SECTION 21 AND VIGILANCE  PORTFOLIO MANAGEMENT"/>
    <s v="CLINICAL TRIALS, SECTION 21 AND VIGILANCE  PORTFOLIO MANAGEMENT"/>
    <s v="SENIOR ADMIN CLERK"/>
    <x v="6"/>
  </r>
  <r>
    <s v="5.1"/>
    <s v="PROGRAMME 2"/>
    <s v="AUTHORISATION MANAGEMENT"/>
    <s v="CLINICAL TRIALS, SECTION 21 AND VIGILANCE  PORTFOLIO MANAGEMENT"/>
    <s v="CLINICAL TRIALS AND SECTION 21 PORTFOLIO MANAGEMENT"/>
    <s v="PORTFOLIO MANAGER"/>
    <x v="10"/>
  </r>
  <r>
    <s v="5.1"/>
    <s v="PROGRAMME 2"/>
    <s v="AUTHORISATION MANAGEMENT"/>
    <s v="CLINICAL TRIALS, SECTION 21 AND VIGILANCE  PORTFOLIO MANAGEMENT"/>
    <s v="CLINICAL TRIALS AND SECTION 21 PORTFOLIO MANAGEMENT"/>
    <s v="PHARMACIST ASSISTANT (POST BASIC)"/>
    <x v="16"/>
  </r>
  <r>
    <s v="5.1"/>
    <s v="PROGRAMME 2"/>
    <s v="AUTHORISATION MANAGEMENT"/>
    <s v="CLINICAL TRIALS, SECTION 21 AND VIGILANCE  PORTFOLIO MANAGEMENT"/>
    <s v="CLINICAL TRIALS AND SECTION 21 PORTFOLIO MANAGEMENT"/>
    <s v="SENIOR ADMIN CLERk"/>
    <x v="6"/>
  </r>
  <r>
    <s v="5.1"/>
    <s v="PROGRAMME 2"/>
    <s v="AUTHORISATION MANAGEMENT"/>
    <s v="CLINICAL TRIALS, SECTION 21 AND VIGILANCE  PORTFOLIO MANAGEMENT"/>
    <s v="MEDICINES AND DEVICES VIGILANCE PORTFOLIO MANAGEMENT"/>
    <s v="PORTFOLIO MANAGER"/>
    <x v="10"/>
  </r>
  <r>
    <s v="5.1"/>
    <s v="PROGRAMME 2"/>
    <s v="AUTHORISATION MANAGEMENT"/>
    <s v="CLINICAL TRIALS, SECTION 21 AND VIGILANCE  PORTFOLIO MANAGEMENT"/>
    <s v="MEDICINES AND DEVICES VIGILANCE PORTFOLIO MANAGEMENT"/>
    <s v="PHARMACIST ASSISTANT (POST BASIC)"/>
    <x v="16"/>
  </r>
  <r>
    <s v="5.1"/>
    <s v="PROGRAMME 2"/>
    <s v="AUTHORISATION MANAGEMENT"/>
    <s v="CLINICAL TRIALS, SECTION 21 AND VIGILANCE  PORTFOLIO MANAGEMENT"/>
    <s v="MEDICINES AND DEVICES VIGIOLANCE PORTFOLIO MANAGEMENT"/>
    <s v="SENIOR ADMIN CLERK"/>
    <x v="6"/>
  </r>
  <r>
    <s v="5.1"/>
    <s v="PROGRAMME 2"/>
    <s v="AUTHORISATION MANAGEMENT"/>
    <s v="LICENCES,  PERMITS AND CERTIFICATES PORTFOLIO MANAGEMENT"/>
    <s v="LICENCES,  PERMITS AND CERTIFICATES PORTFOLIO MANAGEMENT"/>
    <s v="SENIOR PORTFOLIO MANAGER"/>
    <x v="5"/>
  </r>
  <r>
    <s v="5.1"/>
    <s v="PROGRAMME 2"/>
    <s v="AUTHORISATION MANAGEMENT"/>
    <s v="LICENCES,  PERMITS AND CERTIFICATES PORTFOLIO MANAGEMENT"/>
    <s v="LICENCES,  PERMITS AND CERTIFICATES PORTFOLIO MANAGEMENT"/>
    <s v="PERSONAL ASSISTANT"/>
    <x v="6"/>
  </r>
  <r>
    <s v="5.1"/>
    <s v="PROGRAMME 2"/>
    <s v="AUTHORISATION MANAGEMENT"/>
    <s v="LICENCES,  PERMITS AND CERTIFICATES PORTFOLIO MANAGEMENT"/>
    <s v="LICENSING PORTFOLIO MANAGEMENT"/>
    <s v="PORTFOLIO MANAGER"/>
    <x v="10"/>
  </r>
  <r>
    <s v="5.1"/>
    <s v="PROGRAMME 2"/>
    <s v="AUTHORISATION MANAGEMENT"/>
    <s v="LICENCES,  PERMITS AND CERTIFICATES PORTFOLIO MANAGEMENT"/>
    <s v="LICENSING PORTFOLIO MANAGEMENT"/>
    <s v="TECHNICAL QUALITY CONTROL OFFICER: MEDICINES"/>
    <x v="2"/>
  </r>
  <r>
    <s v="5.1"/>
    <s v="PROGRAMME 2"/>
    <s v="AUTHORISATION MANAGEMENT"/>
    <s v="LICENCES,  PERMITS AND CERTIFICATES PORTFOLIO MANAGEMENT"/>
    <s v="LICENSING PORTFOLIO MANAGEMENT"/>
    <s v="TECHNICAL QUALITY CONTROL OFFICER: DEVICES"/>
    <x v="2"/>
  </r>
  <r>
    <s v="5.1"/>
    <s v="PROGRAMME 2"/>
    <s v="AUTHORISATION MANAGEMENT"/>
    <s v="LICENCES,  PERMITS AND CERTIFICATES PORTFOLIO MANAGEMENT"/>
    <s v="LICENSING PORTFOLIO MANAGEMENT"/>
    <s v="SENIOR ADMIN CLERK/ PHARMACIST ASSISTANT"/>
    <x v="6"/>
  </r>
  <r>
    <s v="5.1"/>
    <s v="PROGRAMME 2"/>
    <s v="AUTHORISATION MANAGEMENT"/>
    <s v="LICENCES,  PERMITS AND CERTIFICATES PORTFOLIO MANAGEMENT"/>
    <s v="PERMITS/ CERTIFICATES"/>
    <s v="PORTFOLIO MANAGER"/>
    <x v="10"/>
  </r>
  <r>
    <s v="5.1"/>
    <s v="PROGRAMME 2"/>
    <s v="AUTHORISATION MANAGEMENT"/>
    <s v="LICENCES,  PERMITS AND CERTIFICATES PORTFOLIO MANAGEMENT"/>
    <s v="PERMITS/ CERTIFICATES"/>
    <s v="TECHNICAL QUALITY CONTROL OFFICER"/>
    <x v="2"/>
  </r>
  <r>
    <s v="5.1"/>
    <s v="PROGRAMME 2"/>
    <s v="AUTHORISATION MANAGEMENT"/>
    <s v="LICENCES,  PERMITS AND CERTIFICATES PORTFOLIO MANAGEMENT"/>
    <s v="PERMITS/ CERTIFICATES"/>
    <s v="SENIOR ADMIN OFFICER"/>
    <x v="8"/>
  </r>
  <r>
    <s v="5.1"/>
    <s v="PROGRAMME 2"/>
    <s v="AUTHORISATION MANAGEMENT"/>
    <s v="LICENCES,  PERMITS AND CERTIFICATES PORTFOLIO MANAGEMENT"/>
    <s v="PERMITS/ CERTIFICATES"/>
    <s v="SENIOR ADMIN CLERK/ PHARMACIST ASSISTANT"/>
    <x v="6"/>
  </r>
  <r>
    <s v="5.1"/>
    <s v="PROGRAMME 2"/>
    <s v="AUTHORISATION MANAGEMENT"/>
    <s v="MEDICAL DEVICES, IVD'S AND RADIATION CONTROL PORTFOLIO MANAGEMENT"/>
    <s v="MEDICAL DEVICES, IVD'S AND RADIATION CONTROL PORTFOLIO MANAGEMENT"/>
    <s v="SENIOR PORTFOLIO MANAGER"/>
    <x v="5"/>
  </r>
  <r>
    <s v="5.1"/>
    <s v="PROGRAMME 2"/>
    <s v="AUTHORISATION MANAGEMENT"/>
    <s v="MEDICAL DEVICES, IVD'S AND RADIATION CONTROL PORTFOLIO MANAGEMENT"/>
    <s v="MEDICAL DEVICES, IVD'S AND RADIATION CONTROL PORTFOLIO MANAGEMENT"/>
    <s v="SENIOR ADMIN CLERK"/>
    <x v="6"/>
  </r>
  <r>
    <s v="5.1"/>
    <s v="PROGRAMME 2"/>
    <s v="AUTHORISATION MANAGEMENT"/>
    <s v="MEDICAL DEVICES, IVD'S AND RADIATION CONTROL PORTFOLIO MANAGEMENT"/>
    <s v="MEDICAL DEVICES, IVD'S AND RADIATION CONTROL PORTFOLIO MANAGEMENT"/>
    <s v="PORTFOLIO MANAGER"/>
    <x v="10"/>
  </r>
  <r>
    <s v="5.1"/>
    <s v="PROGRAMME 2"/>
    <s v="AUTHORISATION MANAGEMENT"/>
    <s v="MEDICAL DEVICES, IVD'S AND RADIATION CONTROL PORTFOLIO MANAGEMENT"/>
    <s v="MEDICAL DEVICES, IVD'S AND RADIATION CONTROL PORTFOLIO MANAGEMENT"/>
    <s v="SENIOR ADMIN OFFICER"/>
    <x v="8"/>
  </r>
  <r>
    <s v="SUBTOTAL AUTHORISATION MANAGEMENT"/>
    <m/>
    <m/>
    <m/>
    <m/>
    <m/>
    <x v="0"/>
  </r>
  <r>
    <s v="5.2"/>
    <s v="PROGRAMME 3"/>
    <s v="INSPECTORATE AND REGULATORY COMPLIANCE"/>
    <s v="OFFICE OF THE EXECUTIVE MANAGER: INSPECTORATE AND REGULATORY COMPLIANCE"/>
    <s v="OFFICE OF THE EXECUTIVE MANAGER: INSPECTORATE AND REGULATORY COMPLIANCE"/>
    <s v="EXECUTIVE MANAGER"/>
    <x v="12"/>
  </r>
  <r>
    <s v="5.2"/>
    <s v="PROGRAMME 3"/>
    <s v="INSPECTORATE AND REGULATORY COMPLIANCE"/>
    <s v="OFFICE OF THE EXECUTIVE MANAGER: INSPECTORATE AND REGULATORY COMPLIANCE"/>
    <s v="OFFICE OF THE EXECUTIVE MANAGER: INSPECTORATE AND REGULATORY COMPLIANCE"/>
    <s v="PERSONAL ASSISTANT"/>
    <x v="7"/>
  </r>
  <r>
    <s v="5.2"/>
    <s v="PROGRAMME 3"/>
    <s v="INSPECTORATE AND REGULATORY COMPLIANCE"/>
    <s v="INSPECTIONS"/>
    <s v="INSPECTIONS"/>
    <s v="SENIOR MANAGER"/>
    <x v="5"/>
  </r>
  <r>
    <s v="5.2"/>
    <s v="PROGRAMME 3"/>
    <s v="INSPECTORATE AND REGULATORY COMPLIANCE"/>
    <s v="INSPECTIONS"/>
    <s v="INSPECTIONS"/>
    <s v="SENIOR ADMIN CLERK"/>
    <x v="6"/>
  </r>
  <r>
    <s v="5.2"/>
    <s v="PROGRAMME 3"/>
    <s v="INSPECTORATE AND REGULATORY COMPLIANCE"/>
    <s v="INSPECTIONS"/>
    <s v="INSPECTIONS: GCP"/>
    <s v="MANAGER"/>
    <x v="18"/>
  </r>
  <r>
    <s v="5.2"/>
    <s v="PROGRAMME 3"/>
    <s v="INSPECTORATE AND REGULATORY COMPLIANCE"/>
    <s v="INSPECTIONS"/>
    <s v="INSPECTIONS: GCP"/>
    <s v="ADMIN CLERK"/>
    <x v="3"/>
  </r>
  <r>
    <s v="5.2"/>
    <s v="PROGRAMME 3"/>
    <s v="INSPECTORATE AND REGULATORY COMPLIANCE"/>
    <s v="INSPECTIONS"/>
    <s v="INSPECTIONS: GCP"/>
    <s v="INSPECTOR"/>
    <x v="18"/>
  </r>
  <r>
    <s v="5.2"/>
    <s v="PROGRAMME 3"/>
    <s v="INSPECTORATE AND REGULATORY COMPLIANCE"/>
    <s v="INSPECTIONS"/>
    <s v="INSPECTIONS: GCP"/>
    <s v="INSPECTOR"/>
    <x v="19"/>
  </r>
  <r>
    <s v="5.2"/>
    <s v="PROGRAMME 3"/>
    <s v="INSPECTORATE AND REGULATORY COMPLIANCE"/>
    <s v="INSPECTIONS"/>
    <s v="INSPECTIONS: GCP"/>
    <s v="INSPECTOR"/>
    <x v="20"/>
  </r>
  <r>
    <s v="5.2"/>
    <s v="PROGRAMME 3"/>
    <s v="INSPECTORATE AND REGULATORY COMPLIANCE"/>
    <s v="INSPECTIONS"/>
    <s v="INSPECTIONS: GCP"/>
    <s v="INSPECTOR"/>
    <x v="11"/>
  </r>
  <r>
    <s v="5.2"/>
    <s v="PROGRAMME 3"/>
    <s v="INSPECTORATE AND REGULATORY COMPLIANCE"/>
    <s v="INSPECTIONS"/>
    <s v="INSPECTIONS: GWP"/>
    <s v="MANAGER"/>
    <x v="18"/>
  </r>
  <r>
    <s v="5.2"/>
    <s v="PROGRAMME 3"/>
    <s v="INSPECTORATE AND REGULATORY COMPLIANCE"/>
    <s v="INSPECTIONS"/>
    <s v="INSPECTIONS: GWP"/>
    <s v="ADMIN CLERK"/>
    <x v="3"/>
  </r>
  <r>
    <s v="5.2"/>
    <s v="PROGRAMME 3"/>
    <s v="INSPECTORATE AND REGULATORY COMPLIANCE"/>
    <s v="INSPECTIONS"/>
    <s v="INSPECTIONS: GWP"/>
    <s v="INSPECTOR"/>
    <x v="18"/>
  </r>
  <r>
    <s v="5.2"/>
    <s v="PROGRAMME 3"/>
    <s v="INSPECTORATE AND REGULATORY COMPLIANCE"/>
    <s v="INSPECTIONS"/>
    <s v="INSPECTIONS: GWP"/>
    <s v="INSPECTOR"/>
    <x v="19"/>
  </r>
  <r>
    <s v="5.2"/>
    <s v="PROGRAMME 3"/>
    <s v="INSPECTORATE AND REGULATORY COMPLIANCE"/>
    <s v="INSPECTIONS"/>
    <s v="INSPECTIONS: GWP"/>
    <s v="INSPECTOR"/>
    <x v="20"/>
  </r>
  <r>
    <s v="5.2"/>
    <s v="PROGRAMME 3"/>
    <s v="INSPECTORATE AND REGULATORY COMPLIANCE"/>
    <s v="INSPECTIONS"/>
    <s v="INSPECTIONS: GWP"/>
    <s v="INSPECTOR"/>
    <x v="11"/>
  </r>
  <r>
    <s v="5.2"/>
    <s v="PROGRAMME 3"/>
    <s v="INSPECTORATE AND REGULATORY COMPLIANCE"/>
    <s v="INSPECTIONS"/>
    <s v="INSPECTIONS: GMP"/>
    <s v="MANAGER"/>
    <x v="18"/>
  </r>
  <r>
    <s v="5.2"/>
    <s v="PROGRAMME 3"/>
    <s v="INSPECTORATE AND REGULATORY COMPLIANCE"/>
    <s v="INSPECTIONS"/>
    <s v="INSPECTIONS: GMP"/>
    <s v="ADMIN CLERK"/>
    <x v="3"/>
  </r>
  <r>
    <s v="5.2"/>
    <s v="PROGRAMME 3"/>
    <s v="INSPECTORATE AND REGULATORY COMPLIANCE"/>
    <s v="INSPECTIONS"/>
    <s v="INSPECTIONS: GMP"/>
    <s v="INSPECTOR"/>
    <x v="18"/>
  </r>
  <r>
    <s v="5.2"/>
    <s v="PROGRAMME 3"/>
    <s v="INSPECTORATE AND REGULATORY COMPLIANCE"/>
    <s v="INSPECTIONS"/>
    <s v="INSPECTIONS: GMP"/>
    <s v="INSPECTOR"/>
    <x v="19"/>
  </r>
  <r>
    <s v="5.2"/>
    <s v="PROGRAMME 3"/>
    <s v="INSPECTORATE AND REGULATORY COMPLIANCE"/>
    <s v="INSPECTIONS"/>
    <s v="INSPECTIONS: GMP"/>
    <s v="INSPECTOR"/>
    <x v="20"/>
  </r>
  <r>
    <s v="5.2"/>
    <s v="PROGRAMME 3"/>
    <s v="INSPECTORATE AND REGULATORY COMPLIANCE"/>
    <s v="INSPECTIONS"/>
    <s v="INSPECTIONS: GMP"/>
    <s v="INSPECTOR"/>
    <x v="11"/>
  </r>
  <r>
    <s v="5.2"/>
    <s v="PROGRAMME 3"/>
    <s v="INSPECTORATE AND REGULATORY COMPLIANCE"/>
    <s v="REGULATORY COMPLIANCE"/>
    <s v="REGULATORY COMPLIANCE"/>
    <s v="SENIOR MANAGER"/>
    <x v="5"/>
  </r>
  <r>
    <s v="5.2"/>
    <s v="PROGRAMME 3"/>
    <s v="INSPECTORATE AND REGULATORY COMPLIANCE"/>
    <s v="REGULATORY COMPLIANCE"/>
    <s v="REGULATORY COMPLIANCE"/>
    <s v="SENIOR ADMIN CLERK"/>
    <x v="6"/>
  </r>
  <r>
    <s v="5.2"/>
    <s v="PROGRAMME 3"/>
    <s v="INSPECTORATE AND REGULATORY COMPLIANCE"/>
    <s v="REGULATORY COMPLIANCE"/>
    <s v="REGULATORY COMPLIANCE: VIGILANCE"/>
    <s v="MANAGER"/>
    <x v="18"/>
  </r>
  <r>
    <s v="5.2"/>
    <s v="PROGRAMME 3"/>
    <s v="INSPECTORATE AND REGULATORY COMPLIANCE"/>
    <s v="REGULATORY COMPLIANCE"/>
    <s v="REGULATORY COMPLIANCE: VIGILANCE"/>
    <s v="ADMIN CLERK"/>
    <x v="3"/>
  </r>
  <r>
    <s v="5.2"/>
    <s v="PROGRAMME 3"/>
    <s v="INSPECTORATE AND REGULATORY COMPLIANCE"/>
    <s v="REGULATORY COMPLIANCE"/>
    <s v="REGULATORY COMPLIANCE: VIGILANCE"/>
    <s v="REGULATORY COMPLIANCE OFFICER"/>
    <x v="18"/>
  </r>
  <r>
    <s v="5.2"/>
    <s v="PROGRAMME 3"/>
    <s v="INSPECTORATE AND REGULATORY COMPLIANCE"/>
    <s v="REGULATORY COMPLIANCE"/>
    <s v="REGULATORY COMPLIANCE: VIGILANCE"/>
    <s v="REGULATORY COMPLIANCE OFFICER"/>
    <x v="19"/>
  </r>
  <r>
    <s v="5.2"/>
    <s v="PROGRAMME 3"/>
    <s v="INSPECTORATE AND REGULATORY COMPLIANCE"/>
    <s v="REGULATORY COMPLIANCE"/>
    <s v="REGULATORY COMPLIANCE: VIGILANCE"/>
    <s v="REGULATORY COMPLIANCE OFFICER"/>
    <x v="20"/>
  </r>
  <r>
    <s v="5.2"/>
    <s v="PROGRAMME 3"/>
    <s v="INSPECTORATE AND REGULATORY COMPLIANCE"/>
    <s v="REGULATORY COMPLIANCE"/>
    <s v="REGULATORY COMPLIANCE: VIGILANCE"/>
    <s v="REGULATORY COMPLIANCE OFFICER"/>
    <x v="11"/>
  </r>
  <r>
    <s v="5.2"/>
    <s v="PROGRAMME 3"/>
    <s v="INSPECTORATE AND REGULATORY COMPLIANCE"/>
    <s v="REGULATORY COMPLIANCE"/>
    <s v="REGULATORY COMPLIANCE"/>
    <s v="MANAGER"/>
    <x v="18"/>
  </r>
  <r>
    <s v="5.2"/>
    <s v="PROGRAMME 3"/>
    <s v="INSPECTORATE AND REGULATORY COMPLIANCE"/>
    <s v="REGULATORY COMPLIANCE"/>
    <s v="REGULATORY COMPLIANCE"/>
    <s v="ADMIN CLERK"/>
    <x v="3"/>
  </r>
  <r>
    <s v="5.2"/>
    <s v="PROGRAMME 3"/>
    <s v="INSPECTORATE AND REGULATORY COMPLIANCE"/>
    <s v="REGULATORY COMPLIANCE"/>
    <s v="REGULATORY COMPLIANCE"/>
    <s v="REGULATORY COMPLIANCE OFFICER"/>
    <x v="18"/>
  </r>
  <r>
    <s v="5.2"/>
    <s v="PROGRAMME 3"/>
    <s v="INSPECTORATE AND REGULATORY COMPLIANCE"/>
    <s v="REGULATORY COMPLIANCE"/>
    <s v="REGULATORY COMPLIANCE"/>
    <s v="REGULATORY COMPLIANCE OFFICER"/>
    <x v="19"/>
  </r>
  <r>
    <s v="5.2"/>
    <s v="PROGRAMME 3"/>
    <s v="INSPECTORATE AND REGULATORY COMPLIANCE"/>
    <s v="REGULATORY COMPLIANCE"/>
    <s v="REGULATORY COMPLIANCE"/>
    <s v="REGULATORY COMPLIANCE OFFICER"/>
    <x v="20"/>
  </r>
  <r>
    <s v="5.2"/>
    <s v="PROGRAMME 3"/>
    <s v="INSPECTORATE AND REGULATORY COMPLIANCE"/>
    <s v="REGULATORY COMPLIANCE"/>
    <s v="REGULATORY COMPLIANCE"/>
    <s v="REGULATORY COMPLIANCE OFFICER"/>
    <x v="11"/>
  </r>
  <r>
    <s v="5.2"/>
    <s v="PROGRAMME 4"/>
    <s v="INSPECTORATE AND REGULATORY COMPLIANCE"/>
    <s v="REGULATORY COMPLIANCE"/>
    <s v="REGULATORY COMPLIANCE"/>
    <s v="DOCKET REVIEW ADVISOR"/>
    <x v="20"/>
  </r>
  <r>
    <s v="5.2"/>
    <s v="PROGRAMME 3"/>
    <s v="INSPECTORATE AND REGULATORY COMPLIANCE"/>
    <s v="LABORATORY SERVICE"/>
    <s v="LABORATORY SERVICE"/>
    <s v="MANAGER"/>
    <x v="10"/>
  </r>
  <r>
    <s v="5.2"/>
    <s v="PROGRAMME 3"/>
    <s v="INSPECTORATE AND REGULATORY COMPLIANCE"/>
    <s v="LABORATORY SERVICE"/>
    <s v="LABORATORY SERVICE"/>
    <s v="ADMIN CLERK"/>
    <x v="3"/>
  </r>
  <r>
    <s v="SUBTOTAL INSPECTORATE AND REGULATORY COMPLIANCE"/>
    <m/>
    <m/>
    <m/>
    <m/>
    <m/>
    <x v="0"/>
  </r>
  <r>
    <s v="6.1"/>
    <s v="PROGRAMME 4"/>
    <s v="MEDICINES EVALUATON AND REGISTRATION"/>
    <s v="OFFICE OF EXECUTIVE MANAGER: MEDICINES EVALUATION AND REGISTRATION"/>
    <s v="OFFICE OF EXECUTIVE MANAGER: MEDICINES EVALUATION AND REGISTRATION"/>
    <s v="EXECUTIVE MANAGER"/>
    <x v="12"/>
  </r>
  <r>
    <s v="6.1"/>
    <s v="PROGRAMME 4"/>
    <s v="MEDICINES EVALUATON AND REGISTRATION"/>
    <s v="OFFICE OF EXECUTIVE MANAGER: MEDICINES EVALUATION AND REGISTRATION"/>
    <s v="OFFICE OF EXECUTIVE MANAGER: MEDICINES EVALUATION AND REGISTRATION"/>
    <s v="PERSONAL ASSISTANT"/>
    <x v="7"/>
  </r>
  <r>
    <s v="6.1"/>
    <s v="PROGRAMME 4"/>
    <s v="MEDICINES EVALUATON AND REGISTRATION"/>
    <s v="OFFICE OF EXECUTIVE MANAGER: MEDICINES EVALUATION AND REGISTRATION"/>
    <s v="OFFICE OF EXECUTIVE MANAGER: MEDICINES EVALUATION AND REGISTRATION: COMMITTEE SUPPORT"/>
    <s v="SENIOR ADMIN OFFICER"/>
    <x v="8"/>
  </r>
  <r>
    <s v="6.1"/>
    <s v="PROGRAMME 4"/>
    <s v="MEDICINES EVALUATON AND REGISTRATION"/>
    <s v="CLINICAL EVALUATION"/>
    <s v="CLINICAL EVALUATION"/>
    <s v="SENIOR MANAGER"/>
    <x v="5"/>
  </r>
  <r>
    <s v="6.1"/>
    <s v="PROGRAMME 4"/>
    <s v="MEDICINES EVALUATON AND REGISTRATION"/>
    <s v="CLINICAL EVALUATION"/>
    <s v="CLINICAL EVALUATION"/>
    <s v="SENIOR ADMIN OFFICER"/>
    <x v="6"/>
  </r>
  <r>
    <s v="6.1"/>
    <s v="PROGRAMME 4"/>
    <s v="MEDICINES EVALUATON AND REGISTRATION"/>
    <s v="CLINICAL EVALUATION"/>
    <s v="CLINICAL EVALUATION: PRE REGISTRATION"/>
    <s v="MANAGER"/>
    <x v="18"/>
  </r>
  <r>
    <s v="6.1"/>
    <s v="PROGRAMME 4"/>
    <s v="MEDICINES EVALUATON AND REGISTRATION"/>
    <s v="CLINICAL EVALUATION"/>
    <s v="CLINICAL EVALUATION: PRE REGISTRATION"/>
    <s v="(MEDICINES) EVALUATOR"/>
    <x v="18"/>
  </r>
  <r>
    <s v="6.1"/>
    <s v="PROGRAMME 4"/>
    <s v="MEDICINES EVALUATON AND REGISTRATION"/>
    <s v="CLINICAL EVALUATION"/>
    <s v="CLINICAL EVALUATION: PRE REGISTRATION"/>
    <s v="(MEDICINES) EVALUATOR"/>
    <x v="19"/>
  </r>
  <r>
    <s v="6.1"/>
    <s v="PROGRAMME 4"/>
    <s v="MEDICINES EVALUATON AND REGISTRATION"/>
    <s v="CLINICAL EVALUATION"/>
    <s v="CLINICAL EVALUATION: PRE REGISTRATION"/>
    <s v="(MEDICINES) EVALUATOR"/>
    <x v="20"/>
  </r>
  <r>
    <s v="6.1"/>
    <s v="PROGRAMME 4"/>
    <s v="MEDICINES EVALUATON AND REGISTRATION"/>
    <s v="CLINICAL EVALUATION"/>
    <s v="CLINICAL EVALUATION: PRE REGISTRATION"/>
    <s v="(MEDICINES) EVALUATOR"/>
    <x v="11"/>
  </r>
  <r>
    <s v="6.1"/>
    <s v="PROGRAMME 4"/>
    <s v="MEDICINES EVALUATON AND REGISTRATION"/>
    <s v="CLINICAL EVALUATION"/>
    <s v="CLINICAL EVALUATION: POST REGISTRATION"/>
    <s v="MANAGER"/>
    <x v="18"/>
  </r>
  <r>
    <s v="6.1"/>
    <s v="PROGRAMME 4"/>
    <s v="MEDICINES EVALUATON AND REGISTRATION"/>
    <s v="CLINICAL EVALUATION"/>
    <s v="CLINICAL EVALUATION: POST REGISTRATION"/>
    <s v="(MEDICINES) EVALUATOR"/>
    <x v="18"/>
  </r>
  <r>
    <s v="6.1"/>
    <s v="PROGRAMME 4"/>
    <s v="MEDICINES EVALUATON AND REGISTRATION"/>
    <s v="CLINICAL EVALUATION"/>
    <s v="CLINICAL EVALUATION: POST REGISTRATION"/>
    <s v="(MEDICINES) EVALUATOR"/>
    <x v="19"/>
  </r>
  <r>
    <s v="6.1"/>
    <s v="PROGRAMME 4"/>
    <s v="MEDICINES EVALUATON AND REGISTRATION"/>
    <s v="CLINICAL EVALUATION"/>
    <s v="CLINICAL EVALUATION: POST REGISTRATION"/>
    <s v="(MEDICINES) EVALUATOR"/>
    <x v="20"/>
  </r>
  <r>
    <s v="6.1"/>
    <s v="PROGRAMME 4"/>
    <s v="MEDICINES EVALUATON AND REGISTRATION"/>
    <s v="CLINICAL EVALUATION"/>
    <s v="CLINICAL EVALUATION: POST REGISTRATION"/>
    <s v="(MEDICINES) EVALUATOR"/>
    <x v="11"/>
  </r>
  <r>
    <s v="6.1"/>
    <s v="PROGRAMME 4"/>
    <s v="MEDICINES EVALUATON AND REGISTRATION"/>
    <s v="CLINICAL EVALUATION"/>
    <s v="NAMES AND SCHEDULING"/>
    <s v="MANAGER"/>
    <x v="18"/>
  </r>
  <r>
    <s v="6.1"/>
    <s v="PROGRAMME 4"/>
    <s v="MEDICINES EVALUATON AND REGISTRATION"/>
    <s v="CLINICAL EVALUATION"/>
    <s v="NAMES AND SCHEDULING"/>
    <s v="(MEDICINES) EVALUATOR"/>
    <x v="19"/>
  </r>
  <r>
    <s v="6.1"/>
    <s v="PROGRAMME 4"/>
    <s v="MEDICINES EVALUATON AND REGISTRATION"/>
    <s v="CLINICAL EVALUATION"/>
    <s v="NAMES AND SCHEDULING"/>
    <s v="(MEDICINES) EVALUATOR"/>
    <x v="20"/>
  </r>
  <r>
    <s v="6.1"/>
    <s v="PROGRAMME 4"/>
    <s v="MEDICINES EVALUATON AND REGISTRATION"/>
    <s v="CLINICAL TRIALS"/>
    <s v="CLINICAL TRIALS"/>
    <s v="SENIOR MANAGER"/>
    <x v="5"/>
  </r>
  <r>
    <s v="6.1"/>
    <s v="PROGRAMME 4"/>
    <s v="MEDICINES EVALUATON AND REGISTRATION"/>
    <s v="CLINICAL TRIALS"/>
    <s v="CLINICAL TRIALS"/>
    <s v="SENIOR ADMIN CLERK"/>
    <x v="6"/>
  </r>
  <r>
    <s v="6.1"/>
    <s v="PROGRAMME 4"/>
    <s v="MEDICINES EVALUATON AND REGISTRATION"/>
    <s v="CLINICAL TRIALS"/>
    <s v="SECTION 21 AUTHORISATION"/>
    <s v="MANAGER"/>
    <x v="21"/>
  </r>
  <r>
    <s v="6.1"/>
    <s v="PROGRAMME 4"/>
    <s v="MEDICINES EVALUATON AND REGISTRATION"/>
    <s v="CLINICAL TRIALS"/>
    <s v="SECTION 21 AUTHORISATION"/>
    <s v="(MEDICINES) EVALUATOR"/>
    <x v="18"/>
  </r>
  <r>
    <s v="6.1"/>
    <s v="PROGRAMME 4"/>
    <s v="MEDICINES EVALUATON AND REGISTRATION"/>
    <s v="CLINICAL TRIALS"/>
    <s v="SECTION 21 AUTHORISATION"/>
    <s v="(MEDICINES) EVALUATOR"/>
    <x v="19"/>
  </r>
  <r>
    <s v="6.1"/>
    <s v="PROGRAMME 4"/>
    <s v="MEDICINES EVALUATON AND REGISTRATION"/>
    <s v="CLINICAL TRIALS"/>
    <s v="SECTION 21 AUTHORISATION"/>
    <s v="(MEDICINES) EVALUATOR"/>
    <x v="20"/>
  </r>
  <r>
    <s v="6.1"/>
    <s v="PROGRAMME 4"/>
    <s v="MEDICINES EVALUATON AND REGISTRATION"/>
    <s v="CLINICAL TRIALS"/>
    <s v="SECTION 21 AUTHORISATION"/>
    <s v="(MEDICINES) EVALUATOR"/>
    <x v="11"/>
  </r>
  <r>
    <s v="6.1"/>
    <s v="PROGRAMME 4"/>
    <s v="MEDICINES EVALUATON AND REGISTRATION"/>
    <s v="CLINICAL TRIALS"/>
    <s v="NEW CLINICAL AND BIO EQUIVALENCE TRIALS"/>
    <s v="MANAGER"/>
    <x v="18"/>
  </r>
  <r>
    <s v="6.1"/>
    <s v="PROGRAMME 4"/>
    <s v="MEDICINES EVALUATON AND REGISTRATION"/>
    <s v="CLINICAL TRIALS"/>
    <s v="NEW CLINICAL AND BIO EQUIVALENCE TRIALS"/>
    <s v="(MEDICINES) EVALUATOR"/>
    <x v="18"/>
  </r>
  <r>
    <s v="6.1"/>
    <s v="PROGRAMME 4"/>
    <s v="MEDICINES EVALUATON AND REGISTRATION"/>
    <s v="CLINICAL TRIALS"/>
    <s v="NEW CLINICAL AND BIO EQUIVALENCE TRIALS"/>
    <s v="(MEDICINES) EVALUATOR"/>
    <x v="19"/>
  </r>
  <r>
    <s v="6.1"/>
    <s v="PROGRAMME 4"/>
    <s v="MEDICINES EVALUATON AND REGISTRATION"/>
    <s v="CLINICAL TRIALS"/>
    <s v="NEW CLINICAL AND BIO EQUIVALENCE TRIALS"/>
    <s v="(MEDICINES) EVALUATOR"/>
    <x v="20"/>
  </r>
  <r>
    <s v="6.1"/>
    <s v="PROGRAMME 4"/>
    <s v="MEDICINES EVALUATON AND REGISTRATION"/>
    <s v="CLINICAL TRIALS"/>
    <s v="NEW CLINICAL AND BIO EQUIVALENCE TRIALS"/>
    <s v="(MEDICINES) EVALUATOR"/>
    <x v="11"/>
  </r>
  <r>
    <s v="6.1"/>
    <s v="PROGRAMME 4"/>
    <s v="MEDICINES EVALUATON AND REGISTRATION"/>
    <s v="CLINICAL TRIALS"/>
    <s v="AMENDMENTS TO CLINICAL AND BIO EQUIVALENCE TRIALS"/>
    <s v="MANAGER"/>
    <x v="18"/>
  </r>
  <r>
    <s v="6.1"/>
    <s v="PROGRAMME 4"/>
    <s v="MEDICINES EVALUATON AND REGISTRATION"/>
    <s v="CLINICAL TRIALS"/>
    <s v="AMENDMENTS TO CLINICAL AND BIO EQUIVALENCE TRIALS"/>
    <s v="(MEDICINES) EVALUATOR"/>
    <x v="18"/>
  </r>
  <r>
    <s v="6.1"/>
    <s v="PROGRAMME 4"/>
    <s v="MEDICINES EVALUATON AND REGISTRATION"/>
    <s v="CLINICAL TRIALS"/>
    <s v="AMENDMENTS TO CLINICAL AND BIO EQUIVALENCE TRIALS"/>
    <s v="(MEDICINES) EVALUATOR"/>
    <x v="19"/>
  </r>
  <r>
    <s v="6.1"/>
    <s v="PROGRAMME 4"/>
    <s v="MEDICINES EVALUATON AND REGISTRATION"/>
    <s v="CLINICAL TRIALS"/>
    <s v="AMENDMENTS TO CLINICAL AND BIO EQUIVALENCE TRIALS"/>
    <s v="(MEDICINES) EVALUATOR"/>
    <x v="20"/>
  </r>
  <r>
    <s v="6.1"/>
    <s v="PROGRAMME 4"/>
    <s v="MEDICINES EVALUATON AND REGISTRATION"/>
    <s v="CLINICAL TRIALS"/>
    <s v="AMENDMENTS TO CLINICAL AND BIO EQUIVALENCE TRIALS"/>
    <s v="(MEDICINES) EVALUATOR"/>
    <x v="11"/>
  </r>
  <r>
    <s v="6.1"/>
    <s v="PROGRAMME 4"/>
    <s v="MEDICINES EVALUATON AND REGISTRATION"/>
    <s v="CLINICAL TRIALS"/>
    <s v="CLINICAL TRIALS SERIOUS ADVERSE EVENTS (SAE'S)"/>
    <s v="MANAGER"/>
    <x v="18"/>
  </r>
  <r>
    <s v="6.1"/>
    <s v="PROGRAMME 4"/>
    <s v="MEDICINES EVALUATON AND REGISTRATION"/>
    <s v="CLINICAL TRIALS"/>
    <s v="CLINICAL TRIALS SERIOUS ADVERSE EVENTS (SAE'S)"/>
    <s v="(MEDICINES) EVALUATOR"/>
    <x v="18"/>
  </r>
  <r>
    <s v="6.1"/>
    <s v="PROGRAMME 4"/>
    <s v="MEDICINES EVALUATON AND REGISTRATION"/>
    <s v="CLINICAL TRIALS"/>
    <s v="CLINICAL TRIALS SERIOUS ADVERSE EVENTS (SAE'S)"/>
    <s v="(MEDICINES) EVALUATOR"/>
    <x v="19"/>
  </r>
  <r>
    <s v="6.1"/>
    <s v="PROGRAMME 4"/>
    <s v="MEDICINES EVALUATON AND REGISTRATION"/>
    <s v="CLINICAL TRIALS"/>
    <s v="CLINICAL TRIALS SERIOUS ADVERSE EVENTS (SAE'S)"/>
    <s v="(MEDICINES) EVALUATOR"/>
    <x v="11"/>
  </r>
  <r>
    <s v="6.1"/>
    <s v="PROGRAMME 4"/>
    <s v="MEDICINES EVALUATON AND REGISTRATION"/>
    <s v="PHARMACEUTICAL EVALUATION"/>
    <s v="PHARMACEUTICAL EVALUATION"/>
    <s v="SENIOR MANAGER"/>
    <x v="5"/>
  </r>
  <r>
    <s v="6.1"/>
    <s v="PROGRAMME 4"/>
    <s v="MEDICINES EVALUATON AND REGISTRATION"/>
    <s v="PHARMACEUTICAL EVALUATION"/>
    <s v="PHARMACEUTICAL EVALUATION"/>
    <s v="PERSONAL ASSISTANT"/>
    <x v="6"/>
  </r>
  <r>
    <s v="6.1"/>
    <s v="PROGRAMME 4"/>
    <s v="MEDICINES EVALUATON AND REGISTRATION"/>
    <s v="PHARMACEUTICAL EVALUATION"/>
    <s v="PHARMACEUTICAL AND ANALYTICAL PRE-REGISTRATION"/>
    <s v="MANAGER"/>
    <x v="18"/>
  </r>
  <r>
    <s v="6.1"/>
    <s v="PROGRAMME 4"/>
    <s v="MEDICINES EVALUATON AND REGISTRATION"/>
    <s v="PHARMACEUTICAL EVALUATION"/>
    <s v="PHARMACEUTICAL AND ANALYTICAL PRE-REGISTRATION"/>
    <s v="(MEDICINES) EVALUATOR"/>
    <x v="18"/>
  </r>
  <r>
    <s v="6.1"/>
    <s v="PROGRAMME 4"/>
    <s v="MEDICINES EVALUATON AND REGISTRATION"/>
    <s v="PHARMACEUTICAL EVALUATION"/>
    <s v="PHARMACEUTICAL AND ANALYTICAL PRE-REGISTRATION"/>
    <s v="(MEDICINES) EVALUATOR"/>
    <x v="19"/>
  </r>
  <r>
    <s v="6.1"/>
    <s v="PROGRAMME 4"/>
    <s v="MEDICINES EVALUATON AND REGISTRATION"/>
    <s v="PHARMACEUTICAL EVALUATION"/>
    <s v="PHARMACEUTICAL AND ANALYTICAL PRE-REGISTRATION"/>
    <s v="(MEDICINES) EVALUATOR"/>
    <x v="20"/>
  </r>
  <r>
    <s v="6.1"/>
    <s v="PROGRAMME 4"/>
    <s v="MEDICINES EVALUATON AND REGISTRATION"/>
    <s v="PHARMACEUTICAL EVALUATION"/>
    <s v="PHARMACEUTICAL AND ANALYTICAL PRE-REGISTRATION"/>
    <s v="(MEDICINES) EVALUATOR"/>
    <x v="11"/>
  </r>
  <r>
    <s v="6.1"/>
    <s v="PROGRAMME 4"/>
    <s v="MEDICINES EVALUATON AND REGISTRATION"/>
    <s v="PHARMACEUTICAL EVALUATION"/>
    <s v="PHARMACEUTICAL AND ANALYTICAL POST-REGISTRATION"/>
    <s v="MANAGER"/>
    <x v="18"/>
  </r>
  <r>
    <s v="6.1"/>
    <s v="PROGRAMME 4"/>
    <s v="MEDICINES EVALUATON AND REGISTRATION"/>
    <s v="PHARMACEUTICAL EVALUATION"/>
    <s v="PHARMACEUTICAL AND ANALYTICAL POST-REGISTRATION"/>
    <s v="(MEDICINES) EVALUATOR"/>
    <x v="18"/>
  </r>
  <r>
    <s v="6.1"/>
    <s v="PROGRAMME 4"/>
    <s v="MEDICINES EVALUATON AND REGISTRATION"/>
    <s v="PHARMACEUTICAL EVALUATION"/>
    <s v="PHARMACEUTICAL AND ANALYTICAL POST-REGISTRATION"/>
    <s v="(MEDICINES) EVALUATOR"/>
    <x v="19"/>
  </r>
  <r>
    <s v="6.1"/>
    <s v="PROGRAMME 4"/>
    <s v="MEDICINES EVALUATON AND REGISTRATION"/>
    <s v="PHARMACEUTICAL EVALUATION"/>
    <s v="PHARMACEUTICAL AND ANALYTICAL POST-REGISTRATION"/>
    <s v="(MEDICINES) EVALUATOR"/>
    <x v="20"/>
  </r>
  <r>
    <s v="6.1"/>
    <s v="PROGRAMME 4"/>
    <s v="MEDICINES EVALUATON AND REGISTRATION"/>
    <s v="PHARMACEUTICAL EVALUATION"/>
    <s v="PHARMACEUTICAL AND ANALYTICAL POST-REGISTRATION"/>
    <s v="(MEDICINES) EVALUATOR"/>
    <x v="11"/>
  </r>
  <r>
    <s v="6.1"/>
    <s v="PROGRAMME 4"/>
    <s v="MEDICINES EVALUATON AND REGISTRATION"/>
    <s v="PHARMACEUTICAL EVALUATION"/>
    <s v="VETERINARY MEDICINES"/>
    <s v="MANAGER"/>
    <x v="18"/>
  </r>
  <r>
    <s v="6.1"/>
    <s v="PROGRAMME 4"/>
    <s v="MEDICINES EVALUATON AND REGISTRATION"/>
    <s v="PHARMACEUTICAL EVALUATION"/>
    <s v="VETERINARY MEDICINES"/>
    <s v="(MEDICINES) EVALUATOR"/>
    <x v="18"/>
  </r>
  <r>
    <s v="6.1"/>
    <s v="PROGRAMME 4"/>
    <s v="MEDICINES EVALUATON AND REGISTRATION"/>
    <s v="PHARMACEUTICAL EVALUATION"/>
    <s v="VETERINARY MEDICINES"/>
    <s v="(MEDICINES) EVALUATOR"/>
    <x v="19"/>
  </r>
  <r>
    <s v="6.1"/>
    <s v="PROGRAMME 4"/>
    <s v="MEDICINES EVALUATON AND REGISTRATION"/>
    <s v="PHARMACEUTICAL EVALUATION"/>
    <s v="VETERINARY MEDICINES"/>
    <s v="(MEDICINES) EVALUATOR"/>
    <x v="20"/>
  </r>
  <r>
    <s v="6.1"/>
    <s v="PROGRAMME 4"/>
    <s v="MEDICINES EVALUATON AND REGISTRATION"/>
    <s v="PHARMACEUTICAL EVALUATION"/>
    <s v="VETERINARY MEDICINES"/>
    <s v="(MEDICINES) EVALUATOR"/>
    <x v="11"/>
  </r>
  <r>
    <s v="6.1"/>
    <s v="PROGRAMME 4"/>
    <s v="MEDICINES EVALUATON AND REGISTRATION"/>
    <s v="PHARMACEUTICAL EVALUATION"/>
    <s v="BIOLOGICALS"/>
    <s v="MANAGER"/>
    <x v="18"/>
  </r>
  <r>
    <s v="6.1"/>
    <s v="PROGRAMME 4"/>
    <s v="MEDICINES EVALUATON AND REGISTRATION"/>
    <s v="PHARMACEUTICAL EVALUATION"/>
    <s v="BIOLOGICALS"/>
    <s v="(MEDICINES) EVALUATOR"/>
    <x v="18"/>
  </r>
  <r>
    <s v="6.1"/>
    <s v="PROGRAMME 4"/>
    <s v="MEDICINES EVALUATON AND REGISTRATION"/>
    <s v="PHARMACEUTICAL EVALUATION"/>
    <s v="BIOLOGICALS"/>
    <s v="(MEDICINES) EVALUATOR"/>
    <x v="19"/>
  </r>
  <r>
    <s v="6.1"/>
    <s v="PROGRAMME 4"/>
    <s v="MEDICINES EVALUATON AND REGISTRATION"/>
    <s v="PHARMACEUTICAL EVALUATION"/>
    <s v="BIOLOGICALS"/>
    <s v="(MEDICINES) EVALUATOR"/>
    <x v="20"/>
  </r>
  <r>
    <s v="6.1"/>
    <s v="PROGRAMME 4"/>
    <s v="MEDICINES EVALUATON AND REGISTRATION"/>
    <s v="PHARMACEUTICAL EVALUATION"/>
    <s v="BIOLOGICALS"/>
    <s v="(MEDICINES) EVALUATOR"/>
    <x v="11"/>
  </r>
  <r>
    <s v="6.1"/>
    <s v="PROGRAMME 4"/>
    <s v="MEDICINES EVALUATON AND REGISTRATION"/>
    <s v="VIGILANCE AND POST MARKETING SURVEILLANCE"/>
    <s v="VIGILANCE AND POST MARKETING SURVEILLANCE"/>
    <s v="SENIOR MANAGER"/>
    <x v="5"/>
  </r>
  <r>
    <s v="6.1"/>
    <s v="PROGRAMME 4"/>
    <s v="MEDICINES EVALUATON AND REGISTRATION"/>
    <s v="VIGILANCE AND POST MARKETING SURVEILLANCE"/>
    <s v="VIGILANCE AND POST MARKETING SURVEILLANCE"/>
    <s v="SENIOR ADMIN CLERK"/>
    <x v="6"/>
  </r>
  <r>
    <s v="6.1"/>
    <s v="PROGRAMME 4"/>
    <s v="MEDICINES EVALUATON AND REGISTRATION"/>
    <s v="VIGILANCE AND POST MARKETING SURVEILLANCE"/>
    <s v="PHARMACOVIGILANCE"/>
    <s v="MANAGER"/>
    <x v="18"/>
  </r>
  <r>
    <s v="6.1"/>
    <s v="PROGRAMME 4"/>
    <s v="MEDICINES EVALUATON AND REGISTRATION"/>
    <s v="VIGILANCE AND POST MARKETING SURVEILLANCE"/>
    <s v="PHARMACOVIGILANCE"/>
    <s v="(MEDICINES) EVALUATOR"/>
    <x v="18"/>
  </r>
  <r>
    <s v="6.1"/>
    <s v="PROGRAMME 4"/>
    <s v="MEDICINES EVALUATON AND REGISTRATION"/>
    <s v="VIGILANCE AND POST MARKETING SURVEILLANCE"/>
    <s v="PHARMACOVIGILANCE"/>
    <s v="(MEDICINES) EVALUATOR"/>
    <x v="19"/>
  </r>
  <r>
    <s v="6.1"/>
    <s v="PROGRAMME 4"/>
    <s v="MEDICINES EVALUATON AND REGISTRATION"/>
    <s v="VIGILANCE AND POST MARKETING SURVEILLANCE"/>
    <s v="PHARMACOVIGILANCE"/>
    <s v="(MEDICINES) EVALUATOR"/>
    <x v="20"/>
  </r>
  <r>
    <s v="6.1"/>
    <s v="PROGRAMME 4"/>
    <s v="MEDICINES EVALUATON AND REGISTRATION"/>
    <s v="VIGILANCE AND POST MARKETING SURVEILLANCE"/>
    <s v="PHARMACOVIGILANCE"/>
    <s v="(MEDICINES) EVALUATOR"/>
    <x v="11"/>
  </r>
  <r>
    <s v="6.1"/>
    <s v="PROGRAMME 4"/>
    <s v="MEDICINES EVALUATON AND REGISTRATION"/>
    <s v="VIGILANCE AND POST MARKETING SURVEILLANCE"/>
    <s v="PHARMACOVIGILANCE"/>
    <s v="(MEDICINES) EVALUATOR (CAMS VIGILANCE)"/>
    <x v="19"/>
  </r>
  <r>
    <s v="6.1"/>
    <s v="PROGRAMME 4"/>
    <s v="MEDICINES EVALUATON AND REGISTRATION"/>
    <s v="VIGILANCE AND POST MARKETING SURVEILLANCE"/>
    <s v="MEDICAL DEVICE VIGILANCE"/>
    <s v="MANAGER"/>
    <x v="18"/>
  </r>
  <r>
    <s v="6.1"/>
    <s v="PROGRAMME 4"/>
    <s v="MEDICINES EVALUATON AND REGISTRATION"/>
    <s v="VIGILANCE AND POST MARKETING SURVEILLANCE"/>
    <s v="MEDICAL DEVICE VIGILANCE"/>
    <s v="(DEVICE) EVALUATOR"/>
    <x v="19"/>
  </r>
  <r>
    <s v="6.1"/>
    <s v="PROGRAMME 4"/>
    <s v="MEDICINES EVALUATON AND REGISTRATION"/>
    <s v="COMPLEMENTARY MEDICINES"/>
    <s v="COMPLEMENTARY MEDICINES"/>
    <s v="SENIOR MANAGER"/>
    <x v="5"/>
  </r>
  <r>
    <s v="6.1"/>
    <s v="PROGRAMME 4"/>
    <s v="MEDICINES EVALUATON AND REGISTRATION"/>
    <s v="COMPLEMENTARY MEDICINES"/>
    <s v="COMPLEMENTARY MEDICINES"/>
    <s v="SENIOR ADMIN CLERK"/>
    <x v="6"/>
  </r>
  <r>
    <s v="6.1"/>
    <s v="PROGRAMME 4"/>
    <s v="MEDICINES EVALUATON AND REGISTRATION"/>
    <s v="COMPLEMENTARY MEDICINES"/>
    <s v="COMPLEMENTARY MEDICINES"/>
    <s v="MANAGER"/>
    <x v="18"/>
  </r>
  <r>
    <s v="6.1"/>
    <s v="PROGRAMME 4"/>
    <s v="MEDICINES EVALUATON AND REGISTRATION"/>
    <s v="COMPLEMENTARY MEDICINES"/>
    <s v="COMPLEMENTARY MEDICINES"/>
    <s v="(MEDICINES) EVALUATOR"/>
    <x v="18"/>
  </r>
  <r>
    <s v="6.1"/>
    <s v="PROGRAMME 4"/>
    <s v="MEDICINES EVALUATON AND REGISTRATION"/>
    <s v="COMPLEMENTARY MEDICINES"/>
    <s v="COMPLEMENTARY MEDICINES"/>
    <s v="(MEDICINES) EVALUATOR"/>
    <x v="19"/>
  </r>
  <r>
    <s v="6.1"/>
    <s v="PROGRAMME 4"/>
    <s v="MEDICINES EVALUATON AND REGISTRATION"/>
    <s v="COMPLEMENTARY MEDICINES"/>
    <s v="COMPLEMENTARY MEDICINES"/>
    <s v="(MEDICINES) EVALUATOR"/>
    <x v="20"/>
  </r>
  <r>
    <s v="6.1"/>
    <s v="PROGRAMME 4"/>
    <s v="MEDICINES EVALUATON AND REGISTRATION"/>
    <s v="COMPLEMENTARY MEDICINES"/>
    <s v="COMPLEMENTARY MEDICINES"/>
    <s v="(MEDICINES) EVALUATOR"/>
    <x v="11"/>
  </r>
  <r>
    <s v="6.1"/>
    <s v="PROGRAMME 4"/>
    <s v="MEDICINES EVALUATON AND REGISTRATION"/>
    <s v="COMPLEMENTARY MEDICINES"/>
    <s v="COMPLEMENTARY MEDICINES SECTION 21"/>
    <s v="MANAGER"/>
    <x v="18"/>
  </r>
  <r>
    <s v="6.1"/>
    <s v="PROGRAMME 4"/>
    <s v="MEDICINES EVALUATON AND REGISTRATION"/>
    <s v="COMPLEMENTARY MEDICINES"/>
    <s v="COMPLEMENTARY MEDICINES SECTION 23"/>
    <s v="(MEDICINES) EVALUATOR"/>
    <x v="19"/>
  </r>
  <r>
    <s v="6.1"/>
    <s v="PROGRAMME 4"/>
    <s v="MEDICINES EVALUATON AND REGISTRATION"/>
    <s v="COMPLEMENTARY MEDICINES"/>
    <s v="COMPLEMENTARY MEDICINES SECTION 25"/>
    <s v="(MEDICINES) EVALUATOR"/>
    <x v="11"/>
  </r>
  <r>
    <s v="SUBTOTAL MEDICINES EVALUATION AND REGISTRATION "/>
    <m/>
    <m/>
    <m/>
    <m/>
    <m/>
    <x v="0"/>
  </r>
  <r>
    <s v="6.2"/>
    <s v="PROGRAMME 5"/>
    <s v="MEDICAL DEVICES, DIAGNOSTICS AND RADIATION CONTROL"/>
    <s v="MEDICAL DEVICES, DIAGNOSTICS AND RADIATION CONTROL"/>
    <s v="OFFICE OF EXECUTIVE MANAGER: MEDICAL DEVICES, DIAGNOSTICS AND RADIATION CONTROL"/>
    <s v="EXECUTIVE MANAGER"/>
    <x v="12"/>
  </r>
  <r>
    <s v="6.2"/>
    <s v="PROGRAMME 5"/>
    <s v="MEDICAL DEVICES, DIAGNOSTICS AND RADIATION CONTROL"/>
    <s v="MEDICAL DEVICES, DIAGNOSTICS AND RADIATION CONTROL"/>
    <s v="OFFICE OF EXECUTIVE MANAGER: MEDICAL DEVICES, DIAGNOSTICS AND RADIATION CONTROL"/>
    <s v="PERSONAL ASSISTANT"/>
    <x v="7"/>
  </r>
  <r>
    <s v="6.2"/>
    <s v="PROGRAMME 5"/>
    <s v="MEDICAL DEVICES, DIAGNOSTICS AND RADIATION CONTROL"/>
    <s v="MEDICAL DEVICES AND IVD'S"/>
    <s v="MEDICAL DEVICES AND IVD'S"/>
    <s v="SENIOR MANAGER"/>
    <x v="5"/>
  </r>
  <r>
    <s v="6.2"/>
    <s v="PROGRAMME 5"/>
    <s v="MEDICAL DEVICES, DIAGNOSTICS AND RADIATION CONTROL"/>
    <s v="MEDICAL DEVICES AND IVD'S"/>
    <s v="MEDICAL DEVICES AND IVD'S"/>
    <s v="SENIOR ADMIN CLERK"/>
    <x v="6"/>
  </r>
  <r>
    <s v="6.2"/>
    <s v="PROGRAMME 5"/>
    <s v="MEDICAL DEVICES, DIAGNOSTICS AND RADIATION CONTROL"/>
    <s v="RADIATION CONTROL"/>
    <s v="RADIATION CONTROL"/>
    <s v="SENIOR MANAGER"/>
    <x v="5"/>
  </r>
  <r>
    <s v="6.2"/>
    <s v="PROGRAMME 5"/>
    <s v="MEDICAL DEVICES, DIAGNOSTICS AND RADIATION CONTROL"/>
    <s v="RADIATION CONTROL"/>
    <s v="RADIATION CONTROL"/>
    <s v="SENIOR ADMIN CLERK"/>
    <x v="6"/>
  </r>
  <r>
    <s v="6.2"/>
    <s v="PROGRAMME 5"/>
    <s v="MEDICAL DEVICES, DIAGNOSTICS AND RADIATION CONTROL"/>
    <s v="RADIATION CONTROL"/>
    <s v="NON IONIZING RADIATION"/>
    <s v="MANAGER"/>
    <x v="18"/>
  </r>
  <r>
    <s v="6.2"/>
    <s v="PROGRAMME 5"/>
    <s v="MEDICAL DEVICES, DIAGNOSTICS AND RADIATION CONTROL"/>
    <s v="RADIATION CONTROL"/>
    <s v="NON IONIZING RADIATION"/>
    <s v="RADIATION SCIENTIST"/>
    <x v="18"/>
  </r>
  <r>
    <s v="6.2"/>
    <s v="PROGRAMME 5"/>
    <s v="MEDICAL DEVICES, DIAGNOSTICS AND RADIATION CONTROL"/>
    <s v="RADIATION CONTROL"/>
    <s v="NON IONIZING RADIATION"/>
    <s v="RADIATION SCIENTIST"/>
    <x v="19"/>
  </r>
  <r>
    <s v="6.2"/>
    <s v="PROGRAMME 5"/>
    <s v="MEDICAL DEVICES, DIAGNOSTICS AND RADIATION CONTROL"/>
    <s v="RADIATION CONTROL"/>
    <s v="NON IONIZING RADIATION"/>
    <s v="RADIATION SCIENTIST"/>
    <x v="20"/>
  </r>
  <r>
    <s v="6.2"/>
    <s v="PROGRAMME 5"/>
    <s v="MEDICAL DEVICES, DIAGNOSTICS AND RADIATION CONTROL"/>
    <s v="RADIATION CONTROL"/>
    <s v="NON IONIZING RADIATION"/>
    <s v="RADIATION SCIENTIST"/>
    <x v="11"/>
  </r>
  <r>
    <s v="6.2"/>
    <s v="PROGRAMME 5"/>
    <s v="MEDICAL DEVICES, DIAGNOSTICS AND RADIATION CONTROL"/>
    <s v="RADIATION CONTROL"/>
    <s v="RADIATION NUCLIDES"/>
    <s v="MANAGER"/>
    <x v="18"/>
  </r>
  <r>
    <s v="6.2"/>
    <s v="PROGRAMME 5"/>
    <s v="MEDICAL DEVICES, DIAGNOSTICS AND RADIATION CONTROL"/>
    <s v="RADIATION CONTROL"/>
    <s v="RADIATION NUCLIDES"/>
    <s v="RADIATION SCIENTIST"/>
    <x v="18"/>
  </r>
  <r>
    <s v="6.2"/>
    <s v="PROGRAMME 5"/>
    <s v="MEDICAL DEVICES, DIAGNOSTICS AND RADIATION CONTROL"/>
    <s v="RADIATION CONTROL"/>
    <s v="RADIATION NUCLIDES"/>
    <s v="RADIATION SCIENTIST"/>
    <x v="19"/>
  </r>
  <r>
    <s v="6.2"/>
    <s v="PROGRAMME 5"/>
    <s v="MEDICAL DEVICES, DIAGNOSTICS AND RADIATION CONTROL"/>
    <s v="RADIATION CONTROL"/>
    <s v="RADIATION NUCLIDES"/>
    <s v="RADIATION SCIENTIST"/>
    <x v="20"/>
  </r>
  <r>
    <s v="6.2"/>
    <s v="PROGRAMME 5"/>
    <s v="MEDICAL DEVICES, DIAGNOSTICS AND RADIATION CONTROL"/>
    <s v="RADIATION CONTROL"/>
    <s v="RADIATION NUCLIDES"/>
    <s v="RADIATION SCIENTIST"/>
    <x v="11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71">
  <r>
    <s v="DIRECTORATE: FOOD CONTROL"/>
    <s v="BIOLOGICAL SAFETY &amp; PROGRAMME SUPPORT"/>
    <s v="Assistant Director: Med Biological Sciences Pol Gr1"/>
    <x v="0"/>
  </r>
  <r>
    <s v="DIRECTORATE: FOOD CONTROL"/>
    <s v="BIOLOGICAL SAFETY &amp; PROGRAMME SUPPORT"/>
    <s v="Assistant Director: Med Biological Sciences Pol Gr1"/>
    <x v="0"/>
  </r>
  <r>
    <s v="DIRECTORATE: FOOD CONTROL"/>
    <s v="BIOLOGICAL SAFETY &amp; PROGRAMME SUPPORT"/>
    <s v="Deputy Director: Med Biological Sciences Policy Gr1"/>
    <x v="1"/>
  </r>
  <r>
    <s v="DIRECTORATE: FOOD CONTROL"/>
    <s v="BIOLOGICAL SAFETY &amp; PROGRAMME SUPPORT"/>
    <s v="Senior Administrative Officer                     "/>
    <x v="2"/>
  </r>
  <r>
    <s v="DIRECTORATE: FOOD CONTROL"/>
    <s v="CHEMICAL SAFETY"/>
    <s v="Assistant Director: Med Biological Sciences Pol Gr1"/>
    <x v="0"/>
  </r>
  <r>
    <s v="DIRECTORATE: FOOD CONTROL"/>
    <s v="CHEMICAL SAFETY"/>
    <s v="Assistant Director: Med Biological Sciences Pol Gr2"/>
    <x v="0"/>
  </r>
  <r>
    <s v="DIRECTORATE: FOOD CONTROL"/>
    <s v="CHEMICAL SAFETY"/>
    <s v="Deputy Director: Med Biological Sciences Policy Gr1"/>
    <x v="1"/>
  </r>
  <r>
    <s v="DIRECTORATE: FOOD CONTROL"/>
    <s v="CHEMICAL SAFETY"/>
    <s v="Medical Natural Scientist Grade 1                 "/>
    <x v="3"/>
  </r>
  <r>
    <s v="DIRECTORATE: FOOD CONTROL"/>
    <s v="DIRECTORATE: FOOD CONTROL"/>
    <s v="Administration Clerk (production)                 "/>
    <x v="3"/>
  </r>
  <r>
    <s v="DIRECTORATE: FOOD CONTROL"/>
    <s v="DIRECTORATE: FOOD CONTROL"/>
    <s v="Administrative Clerk (supervisor)                 "/>
    <x v="3"/>
  </r>
  <r>
    <s v="DIRECTORATE: FOOD CONTROL"/>
    <s v="DIRECTORATE: FOOD CONTROL"/>
    <s v="Director"/>
    <x v="4"/>
  </r>
  <r>
    <s v="DIRECTORATE: FOOD CONTROL"/>
    <s v="DIRECTORATE: FOOD CONTROL"/>
    <s v="Personal Assistant I                              "/>
    <x v="3"/>
  </r>
  <r>
    <s v="DIRECTORATE: FOOD CONTROL"/>
    <s v="DIRECTORATE: FOOD CONTROL"/>
    <s v="Registry Clerk Production                         "/>
    <x v="5"/>
  </r>
  <r>
    <s v="DIRECTORATE: FOOD CONTROL"/>
    <s v="DIRECTORATE: FOOD CONTROL"/>
    <s v="Senior Administrative Officer                     "/>
    <x v="2"/>
  </r>
  <r>
    <s v="DIRECTORATE: HEALTH TECHNOLOGY"/>
    <s v="DIRECTORATE: HEALTH TECHNOLOGY"/>
    <s v="Deputy Director: Radiation Sciences Grade 1        "/>
    <x v="1"/>
  </r>
  <r>
    <s v="DIRECTORATE: HEALTH TECHNOLOGY"/>
    <s v="DIRECTORATE: HEALTH TECHNOLOGY"/>
    <s v="Director: Health Technology Policy                     "/>
    <x v="4"/>
  </r>
  <r>
    <s v="DIRECTORATE: HEALTH TECHNOLOGY"/>
    <s v="DIRECTORATE: HEALTH TECHNOLOGY"/>
    <s v="Personal Assistant I                              "/>
    <x v="6"/>
  </r>
  <r>
    <s v="DIRECTORATE: HEALTH TECHNOLOGY"/>
    <s v="DIRECTORATE: HEALTH TECHNOLOGY"/>
    <s v="Senior Administrative Officer                     "/>
    <x v="2"/>
  </r>
  <r>
    <s v="DIRECTORATE: FOOD CONTROL"/>
    <s v="INTER-AGENCY LIAISON &amp; REGULATORY NUTRITION"/>
    <s v="Assistant Director: Med Biological Sciences Pol Gr2"/>
    <x v="0"/>
  </r>
  <r>
    <s v="DIRECTORATE: FOOD CONTROL"/>
    <s v="INTER-AGENCY LIAISON &amp; REGULATORY NUTRITION"/>
    <s v="Deputy Director: Med Biological Sciences Policy Gr1"/>
    <x v="1"/>
  </r>
  <r>
    <s v="DIRECTORATE: FOOD CONTROL"/>
    <s v="INTER-AGENCY LIAISON &amp; REGULATORY NUTRITION"/>
    <s v="Medical Natural Scientist Grade 1                 "/>
    <x v="3"/>
  </r>
  <r>
    <s v="DIRECTORATE: MEDICINES EVALUATION AND RESEARCH"/>
    <s v="BIOLOGICAL MEDICINES"/>
    <s v="Administration Clerk (production)                 "/>
    <x v="5"/>
  </r>
  <r>
    <s v="DIRECTORATE: OPERATIONS AND ADMINISTRATION"/>
    <s v="CDCC"/>
    <s v="Administration Clerk (production)                 "/>
    <x v="6"/>
  </r>
  <r>
    <s v="DIRECTORATE: OPERATIONS AND ADMINISTRATION"/>
    <s v="CDCC"/>
    <s v="Administration Clerk (production)                 "/>
    <x v="6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OPERATIONS AND ADMINISTRATION"/>
    <s v="CDCC"/>
    <s v="Administration Clerk (production)                 "/>
    <x v="5"/>
  </r>
  <r>
    <s v="DIRECTORATE: CLINICAL TRIALS AND EVALUATION"/>
    <s v="CLINICAL EVALUATIONS"/>
    <s v="Administration Clerk (production)                 "/>
    <x v="5"/>
  </r>
  <r>
    <s v="DIRECTORATE: CLINICAL TRIALS AND EVALUATION"/>
    <s v="CLINICAL EVALUATIONS"/>
    <s v="Administration Clerk (production)                 "/>
    <x v="5"/>
  </r>
  <r>
    <s v="DIRECTORATE: CLINICAL TRIALS AND EVALUATION"/>
    <s v="CLINICAL EVALUATIONS"/>
    <s v="Administration Clerk (production)                 "/>
    <x v="5"/>
  </r>
  <r>
    <s v="DIRECTORATE: CLINICAL TRIALS AND EVALUATION"/>
    <s v="CLINICAL EVALUATIONS"/>
    <s v="Administration Clerk (production)                 "/>
    <x v="5"/>
  </r>
  <r>
    <s v="DIRECTORATE: CLINICAL TRIALS AND EVALUATION"/>
    <s v="CLINICAL EVALUATIONS"/>
    <s v="Administration Clerk (production)                 "/>
    <x v="5"/>
  </r>
  <r>
    <s v="DIRECTORATE: CLINICAL TRIALS AND EVALUATION"/>
    <s v="CLINICAL TRIALS"/>
    <s v="Administration Clerk (production)                 "/>
    <x v="5"/>
  </r>
  <r>
    <s v="DIRECTORATE: CLINICAL TRIALS AND EVALUATION"/>
    <s v="CLINICAL TRIALS"/>
    <s v="Administration Clerk (production)                 "/>
    <x v="5"/>
  </r>
  <r>
    <s v="DIRECTORATE: CLINICAL TRIALS AND EVALUATION"/>
    <s v="CLINICAL TRIALS"/>
    <s v="Administration Clerk (production)                 "/>
    <x v="5"/>
  </r>
  <r>
    <s v="DIRECTORATE: CLINICAL TRIALS AND EVALUATION"/>
    <s v="CLINICAL TRIALS"/>
    <s v="Administration Clerk (production)                 "/>
    <x v="5"/>
  </r>
  <r>
    <s v="DIRECTORATE: CLINICAL TRIALS AND EVALUATION"/>
    <s v="CLINICAL TRIALS"/>
    <s v="Administration Clerk (production)                 "/>
    <x v="5"/>
  </r>
  <r>
    <s v="DIRECTORATE: CLINICAL TRIALS AND EVALUATION"/>
    <s v="CLINICAL TRIALS"/>
    <s v="Administration Clerk (production)                 "/>
    <x v="5"/>
  </r>
  <r>
    <s v="DIRECTORATE: MEDICINES EVALUATION AND RESEARCH"/>
    <s v="COMPLEMENTARY MEDICINES UNIT"/>
    <s v="Administration Clerk (production)                 "/>
    <x v="5"/>
  </r>
  <r>
    <s v="DIRECTORATE: MEDICINES EVALUATION AND RESEARCH"/>
    <s v="COMPLEMENTARY MEDICINES UNIT"/>
    <s v="Administration Clerk (production)                 "/>
    <x v="5"/>
  </r>
  <r>
    <s v="DIRECTORATE: MEDICINES EVALUATION AND RESEARCH"/>
    <s v="DIRECTORATE: MEDICINES EVALUATION AND RESEARCH"/>
    <s v="Administration Clerk (production)                 "/>
    <x v="5"/>
  </r>
  <r>
    <s v="DIRECTORATE: RADIATION CONTROL"/>
    <s v="DIRECTORATE: RADIATION CONTROL"/>
    <s v="Administration Clerk (production)                 "/>
    <x v="3"/>
  </r>
  <r>
    <s v="DIRECTORATE: RADIATION CONTROL"/>
    <s v="DIRECTORATE: RADIATION CONTROL"/>
    <s v="Administration Clerk (production)                 "/>
    <x v="6"/>
  </r>
  <r>
    <s v="DIRECTORATE: RADIATION CONTROL"/>
    <s v="DIRECTORATE: RADIATION CONTROL"/>
    <s v="Administration Clerk (production)                 "/>
    <x v="6"/>
  </r>
  <r>
    <s v="DIRECTORATE: RADIATION CONTROL"/>
    <s v="DIRECTORATE: RADIATION CONTROL"/>
    <s v="Administration Clerk (production)                 "/>
    <x v="6"/>
  </r>
  <r>
    <s v="DIRECTORATE: RADIATION CONTROL"/>
    <s v="DIRECTORATE: RADIATION CONTROL"/>
    <s v="Administration Clerk (production)                 "/>
    <x v="5"/>
  </r>
  <r>
    <s v="DIRECTORATE: RADIATION CONTROL"/>
    <s v="DIRECTORATE: RADIATION CONTROL"/>
    <s v="Administration Clerk (production)                 "/>
    <x v="5"/>
  </r>
  <r>
    <s v="DIRECTORATE: INSPECTORATE AND LAW ENFORCEMENT"/>
    <s v="INSPECTORATE UNIT"/>
    <s v="Administration Clerk (production)                 "/>
    <x v="6"/>
  </r>
  <r>
    <s v="DIRECTORATE: INSPECTORATE AND LAW ENFORCEMENT"/>
    <s v="INSPECTORATE UNIT"/>
    <s v="Administration Clerk (production)                 "/>
    <x v="6"/>
  </r>
  <r>
    <s v="DIRECTORATE: INSPECTORATE AND LAW ENFORCEMENT"/>
    <s v="INSPECTORATE UNIT"/>
    <s v="Administration Clerk (production)                 "/>
    <x v="5"/>
  </r>
  <r>
    <s v="DIRECTORATE: INSPECTORATE AND LAW ENFORCEMENT"/>
    <s v="INSPECTORATE UNIT"/>
    <s v="Administration Clerk (production)                 "/>
    <x v="5"/>
  </r>
  <r>
    <s v="DIRECTORATE: INSPECTORATE AND LAW ENFORCEMENT"/>
    <s v="INSPECTORATE UNIT"/>
    <s v="Administration Clerk (production)                 "/>
    <x v="5"/>
  </r>
  <r>
    <s v="DIRECTORATE: INSPECTORATE AND LAW ENFORCEMENT"/>
    <s v="INSPECTORATE UNIT"/>
    <s v="Administration Clerk (production)                 "/>
    <x v="5"/>
  </r>
  <r>
    <s v="DIRECTORATE: INSPECTORATE AND LAW ENFORCEMENT"/>
    <s v="INSPECTORATE UNIT"/>
    <s v="Administration Clerk (production)                 "/>
    <x v="5"/>
  </r>
  <r>
    <s v="DIRECTORATE: INSPECTORATE AND LAW ENFORCEMENT"/>
    <s v="LAW ENFORCEMENT UNIT"/>
    <s v="Administration Clerk (production)                 "/>
    <x v="3"/>
  </r>
  <r>
    <s v="DIRECTORATE: INSPECTORATE AND LAW ENFORCEMENT"/>
    <s v="LAW ENFORCEMENT UNIT"/>
    <s v="Administration Clerk (production)                 "/>
    <x v="5"/>
  </r>
  <r>
    <s v="DIRECTORATE: INSPECTORATE AND LAW ENFORCEMENT"/>
    <s v="LAW ENFORCEMENT UNIT"/>
    <s v="Administration Clerk (production)                 "/>
    <x v="5"/>
  </r>
  <r>
    <s v="OFFICE OF CLUSTER MANAGER"/>
    <s v="OFFICE OF CLUSTER MANAGER"/>
    <s v="Administration Clerk (production)                 "/>
    <x v="3"/>
  </r>
  <r>
    <s v="OFFICE OF CLUSTER MANAGER"/>
    <s v="OFFICE OF CLUSTER MANAGER"/>
    <s v="Administration Clerk (production)                 "/>
    <x v="5"/>
  </r>
  <r>
    <s v="DIRECTORATE: CLINICAL TRIALS AND EVALUATION"/>
    <s v="PHARMACOVIGILANCE"/>
    <s v="Administration Clerk (production)                 "/>
    <x v="5"/>
  </r>
  <r>
    <s v="DIRECTORATE: CLINICAL TRIALS AND EVALUATION"/>
    <s v="PHARMACOVIGILANCE"/>
    <s v="Administration Clerk (production)                 "/>
    <x v="5"/>
  </r>
  <r>
    <s v="DIRECTORATE: CLINICAL TRIALS AND EVALUATION"/>
    <s v="PHARMACOVIGILANCE"/>
    <s v="Administration Clerk (production)                 "/>
    <x v="5"/>
  </r>
  <r>
    <s v="DIRECTORATE: CLINICAL TRIALS AND EVALUATION"/>
    <s v="PHARMACOVIGILANCE"/>
    <s v="Administration Clerk (production)                 "/>
    <x v="5"/>
  </r>
  <r>
    <s v="DIRECTORATE: MEDICINES EVALUATION AND RESEARCH"/>
    <s v="POST REGISTRATION UNIT"/>
    <s v="Administration Clerk (production)                 "/>
    <x v="5"/>
  </r>
  <r>
    <s v="DIRECTORATE: MEDICINES EVALUATION AND RESEARCH"/>
    <s v="POST REGISTRATION UNIT"/>
    <s v="Administration Clerk (production)                 "/>
    <x v="5"/>
  </r>
  <r>
    <s v="DIRECTORATE: MEDICINES EVALUATION AND RESEARCH"/>
    <s v="POST REGISTRATION UNIT"/>
    <s v="Administration Clerk (production)                 "/>
    <x v="5"/>
  </r>
  <r>
    <s v="DIRECTORATE: MEDICINES EVALUATION AND RESEARCH"/>
    <s v="PRE REGISTRATION UNIT"/>
    <s v="Administration Clerk (production)                 "/>
    <x v="6"/>
  </r>
  <r>
    <s v="DIRECTORATE: MEDICINES EVALUATION AND RESEARCH"/>
    <s v="PRE REGISTRATION UNIT"/>
    <s v="Administration Clerk (production)                 "/>
    <x v="5"/>
  </r>
  <r>
    <s v="DIRECTORATE: MEDICINES EVALUATION AND RESEARCH"/>
    <s v="PRE REGISTRATION UNIT"/>
    <s v="Administration Clerk (production)                 "/>
    <x v="5"/>
  </r>
  <r>
    <s v="DIRECTORATE: CLINICAL TRIALS AND EVALUATION"/>
    <s v="SECTION 21"/>
    <s v="Administration Clerk (production)                 "/>
    <x v="5"/>
  </r>
  <r>
    <s v="DIRECTORATE: CLINICAL TRIALS AND EVALUATION"/>
    <s v="SECTION 21"/>
    <s v="Administration Clerk (production)                 "/>
    <x v="5"/>
  </r>
  <r>
    <s v="DIRECTORATE: CLINICAL TRIALS AND EVALUATION"/>
    <s v="SECTION 21"/>
    <s v="Administration Clerk (production)                 "/>
    <x v="5"/>
  </r>
  <r>
    <s v="DIRECTORATE: CLINICAL TRIALS AND EVALUATION"/>
    <s v="SECTION 21"/>
    <s v="Administration Clerk (production)                 "/>
    <x v="5"/>
  </r>
  <r>
    <s v="DIRECTORATE: CLINICAL TRIALS AND EVALUATION"/>
    <s v="SECTION 21"/>
    <s v="Administration Clerk (production)                 "/>
    <x v="5"/>
  </r>
  <r>
    <s v="DIRECTORATE: CLINICAL TRIALS AND EVALUATION"/>
    <s v="SECTION 21"/>
    <s v="Administration Clerk (production)                 "/>
    <x v="5"/>
  </r>
  <r>
    <s v="DIRECTORATE: MEDICINES EVALUATION AND RESEARCH"/>
    <s v="VETERINARY MEDICINES"/>
    <s v="Administration Clerk (production)                 "/>
    <x v="5"/>
  </r>
  <r>
    <s v="DIRECTORATE: CLINICAL TRIALS AND EVALUATION"/>
    <s v="CLINICAL EVALUATIONS"/>
    <s v="Administrative Clerk (supervisor)                 "/>
    <x v="2"/>
  </r>
  <r>
    <s v="DIRECTORATE: CLINICAL TRIALS AND EVALUATION"/>
    <s v="CLINICAL TRIALS"/>
    <s v="Administrative Clerk (supervisor)                 "/>
    <x v="3"/>
  </r>
  <r>
    <s v="DIRECTORATE: RADIATION CONTROL"/>
    <s v="DIRECTORATE: RADIATION CONTROL"/>
    <s v="Administrative Clerk (supervisor)                 "/>
    <x v="3"/>
  </r>
  <r>
    <s v="DIRECTORATE: INSPECTORATE AND LAW ENFORCEMENT"/>
    <s v="INSPECTORATE UNIT"/>
    <s v="Administrative Clerk (supervisor)                 "/>
    <x v="3"/>
  </r>
  <r>
    <s v="OFFICE OF CLUSTER MANAGER"/>
    <s v="OFFICE OF CLUSTER MANAGER"/>
    <s v="ADMINISTRATIVE OFFICER"/>
    <x v="2"/>
  </r>
  <r>
    <s v="DIRECTORATE: OPERATIONS AND ADMINISTRATION"/>
    <s v="CDCC"/>
    <s v="Administrative Officer                            "/>
    <x v="3"/>
  </r>
  <r>
    <s v="DIRECTORATE: CLINICAL TRIALS AND EVALUATION"/>
    <s v="DIRECTORATE: CLINICAL TRIALS AND EVALUATION"/>
    <s v="Administrative Officer                            "/>
    <x v="3"/>
  </r>
  <r>
    <s v="DIRECTORATE: OPERATIONS AND ADMINISTRATION"/>
    <s v="DIRECTORATE: OPERATIONS AND ADMINISTRATION"/>
    <s v="Administrative Officer                            "/>
    <x v="3"/>
  </r>
  <r>
    <s v="DIRECTORATE: OPERATIONS AND ADMINISTRATION"/>
    <s v="CDCC"/>
    <s v="Assistant Director "/>
    <x v="0"/>
  </r>
  <r>
    <s v="DIRECTORATE: CLINICAL TRIALS AND EVALUATION"/>
    <s v="SECTION 21 "/>
    <s v="Assistant Director "/>
    <x v="0"/>
  </r>
  <r>
    <s v="OFFICE OF CLUSTER MANAGER"/>
    <s v="OFFICE OF CLUSTER MANAGER"/>
    <s v="Assistant Director: Administration"/>
    <x v="0"/>
  </r>
  <r>
    <s v="DIRECTORATE: OPERATIONS AND ADMINISTRATION"/>
    <s v="CDCC"/>
    <s v="Assistant Director: Project Coordinator                          "/>
    <x v="0"/>
  </r>
  <r>
    <s v="DIRECTORATE: OPERATIONS AND ADMINISTRATION"/>
    <s v="CDCC"/>
    <s v="Assistant Director: Project Coordinator                          "/>
    <x v="0"/>
  </r>
  <r>
    <s v="DIRECTORATE: RADIATION CONTROL"/>
    <s v="DIRECTORATE: RADIATION CONTROL"/>
    <s v="Assistant Director: Radiation Control Grade 1      "/>
    <x v="0"/>
  </r>
  <r>
    <s v="DIRECTORATE: RADIATION CONTROL"/>
    <s v="DIRECTORATE: RADIATION CONTROL"/>
    <s v="Assistant Director: Radiation Control Grade 1      "/>
    <x v="0"/>
  </r>
  <r>
    <s v="DIRECTORATE: RADIATION CONTROL"/>
    <s v="DIRECTORATE: RADIATION CONTROL"/>
    <s v="Assistant Director: Radiation Control Grade 1      "/>
    <x v="0"/>
  </r>
  <r>
    <s v="OFFICE OF CLUSTER MANAGER"/>
    <s v="OFFICE OF CLUSTER MANAGER"/>
    <s v="Chief Financial Officer"/>
    <x v="4"/>
  </r>
  <r>
    <s v="DIRECTORATES: INSP &amp; LE, ME &amp; R AND CE &amp; T "/>
    <s v="DIRECTORATES: INSP &amp; LE, ME &amp; R AND CE &amp; T "/>
    <s v="CHIEF MEDICINES REGULATORY OFFICER"/>
    <x v="7"/>
  </r>
  <r>
    <s v="DIRECTORATE: RADIATION CONTROL"/>
    <s v="DIRECTORATE: RADIATION CONTROL"/>
    <s v="Chief Radiation Control Officer Grade 1           "/>
    <x v="0"/>
  </r>
  <r>
    <s v="DIRECTORATE: RADIATION CONTROL"/>
    <s v="DIRECTORATE: RADIATION CONTROL"/>
    <s v="Chief Radiation Control Officer Grade 1           "/>
    <x v="0"/>
  </r>
  <r>
    <s v="DIRECTORATE: RADIATION CONTROL"/>
    <s v="DIRECTORATE: RADIATION CONTROL"/>
    <s v="Chief Radiation Control Officer Grade 1           "/>
    <x v="0"/>
  </r>
  <r>
    <s v="DIRECTORATE: RADIATION CONTROL"/>
    <s v="DIRECTORATE: RADIATION CONTROL"/>
    <s v="Chief Radiation Control Officer Grade 1           "/>
    <x v="8"/>
  </r>
  <r>
    <s v="OFFICE OF CLUSTER MANAGER"/>
    <s v="OFFICE OF CLUSTER MANAGER"/>
    <s v="Cluster Manager"/>
    <x v="9"/>
  </r>
  <r>
    <s v="DIRECTORATES: INSP &amp; LE, ME &amp; R AND CE &amp; T "/>
    <s v="DIRECTORATES: INSP &amp; LE, ME &amp; R AND CE &amp; T "/>
    <s v="COMMUNITY SERVICE PHARMACIST"/>
    <x v="7"/>
  </r>
  <r>
    <s v="DIRECTORATES: INSP &amp; LE, ME &amp; R AND CE &amp; T "/>
    <s v="DIRECTORATES: INSP &amp; LE, ME &amp; R AND CE &amp; T "/>
    <s v="COMMUNITY SERVICE PHARMACIST"/>
    <x v="7"/>
  </r>
  <r>
    <s v="DIRECTORATES: INSP &amp; LE, ME &amp; R AND CE &amp; T "/>
    <s v="DIRECTORATES: INSP &amp; LE, ME &amp; R AND CE &amp; T "/>
    <s v="COMMUNITY SERVICE PHARMACIST"/>
    <x v="7"/>
  </r>
  <r>
    <s v="DIRECTORATES: INSP &amp; LE, ME &amp; R AND CE &amp; T "/>
    <s v="DIRECTORATES: INSP &amp; LE, ME &amp; R AND CE &amp; T "/>
    <s v="COMMUNITY SERVICE PHARMACIST"/>
    <x v="7"/>
  </r>
  <r>
    <s v="DIRECTORATES: INSP &amp; LE, ME &amp; R AND CE &amp; T "/>
    <s v="DIRECTORATES: INSP &amp; LE, ME &amp; R AND CE &amp; T "/>
    <s v="COMMUNITY SERVICE PHARMACIST"/>
    <x v="7"/>
  </r>
  <r>
    <s v="DIRECTORATE: RADIATION CONTROL"/>
    <s v="DIRECTORATE: RADIATION CONTROL"/>
    <s v="Data Technologist                                 "/>
    <x v="0"/>
  </r>
  <r>
    <s v="OFFICE OF CLUSTER MANAGER"/>
    <s v="OFFICE OF CLUSTER MANAGER"/>
    <s v="Database administrator"/>
    <x v="0"/>
  </r>
  <r>
    <s v="OFFICE OF CLUSTER MANAGER"/>
    <s v="OFFICE OF CLUSTER MANAGER"/>
    <s v="Deputy Director: Devices"/>
    <x v="1"/>
  </r>
  <r>
    <s v="DIRECTORATE: OPERATIONS AND ADMINISTRATION"/>
    <s v="DIRECTORATE: OPERATIONS AND ADMINISTRATION"/>
    <s v="Deputy Director: Finance                                      "/>
    <x v="1"/>
  </r>
  <r>
    <s v="DIRECTORATE: INSPECTORATE AND LAW ENFORCEMENT"/>
    <s v="LAW ENFORCEMENT UNIT"/>
    <s v="Deputy Director: Medical Technical Serv Grade 1    "/>
    <x v="1"/>
  </r>
  <r>
    <s v="DIRECTORATE: CLINICAL TRIALS AND EVALUATION"/>
    <s v="CLINICAL EVALUATIONS"/>
    <s v="Deputy Director: Medicine Control Grade 1"/>
    <x v="1"/>
  </r>
  <r>
    <s v="DIRECTORATE: CLINICAL TRIALS AND EVALUATION"/>
    <s v="CLINICAL TRIALS"/>
    <s v="Deputy Director: Medicine Control Grade 1"/>
    <x v="1"/>
  </r>
  <r>
    <s v="DIRECTORATE: INSPECTORATE AND LAW ENFORCEMENT"/>
    <s v="INSPECTORATE UNIT"/>
    <s v="Deputy Director: Medicine Control Grade 1"/>
    <x v="1"/>
  </r>
  <r>
    <s v="DIRECTORATE: INSPECTORATE AND LAW ENFORCEMENT"/>
    <s v="LAW ENFORCEMENT UNIT"/>
    <s v="Deputy Director: Medicine Control Grade 1"/>
    <x v="1"/>
  </r>
  <r>
    <s v="DIRECTORATE: MEDICINES EVALUATION AND RESEARCH"/>
    <s v="COMPLEMENTARY MEDICINES UNIT"/>
    <s v="Deputy Director: Medicine Control Grade 1          "/>
    <x v="1"/>
  </r>
  <r>
    <s v="DIRECTORATE: MEDICINES EVALUATION AND RESEARCH"/>
    <s v="POST REGISTRATION UNIT"/>
    <s v="Deputy Director: Medicine Control Grade 1          "/>
    <x v="1"/>
  </r>
  <r>
    <s v="DIRECTORATE: CLINICAL TRIALS AND EVALUATION"/>
    <s v="PHARMACOVIGILANCE"/>
    <s v="Deputy Director: Medicine Control Grade 2          "/>
    <x v="1"/>
  </r>
  <r>
    <s v="DIRECTORATE: MEDICINES EVALUATION AND RESEARCH"/>
    <s v="BIOLOGICAL MEDICINES"/>
    <s v="Deputy Director: Medicine Registration Grade 1"/>
    <x v="1"/>
  </r>
  <r>
    <s v="DIRECTORATE: CLINICAL TRIALS AND EVALUATION"/>
    <s v="CLINICAL EVALUATIONS"/>
    <s v="Deputy Director: Medicine Registration Grade 1"/>
    <x v="1"/>
  </r>
  <r>
    <s v="DIRECTORATE: OPERATIONS AND ADMINISTRATION"/>
    <s v="DIRECTORATE: OPERATIONS AND ADMINISTRATION"/>
    <s v="Deputy Director: Medicine Registration Grade 1"/>
    <x v="1"/>
  </r>
  <r>
    <s v="DIRECTORATE: INSPECTORATE AND LAW ENFORCEMENT"/>
    <s v="INSPECTORATE UNIT"/>
    <s v="Deputy Director: Medicine Registration Grade 1"/>
    <x v="1"/>
  </r>
  <r>
    <s v="DIRECTORATE: INSPECTORATE AND LAW ENFORCEMENT"/>
    <s v="INSPECTORATE UNIT"/>
    <s v="Deputy Director: Medicine Registration Grade 1"/>
    <x v="1"/>
  </r>
  <r>
    <s v="DIRECTORATE: MEDICINES EVALUATION AND RESEARCH"/>
    <s v="PRE REGISTRATION UNIT"/>
    <s v="Deputy Director: Medicine Registration Grade 1     "/>
    <x v="1"/>
  </r>
  <r>
    <s v="DIRECTORATE: MEDICINES EVALUATION AND RESEARCH"/>
    <s v="VETERINARY MEDICINES"/>
    <s v="Deputy Director: Medicine Registration Grade 1     "/>
    <x v="1"/>
  </r>
  <r>
    <s v="DIRECTORATE: RADIATION CONTROL"/>
    <s v="DIRECTORATE: RADIATION CONTROL"/>
    <s v="Deputy Director: Radiation Control Grade 1         "/>
    <x v="1"/>
  </r>
  <r>
    <s v="DIRECTORATE: RADIATION CONTROL"/>
    <s v="DIRECTORATE: RADIATION CONTROL"/>
    <s v="Deputy Director: Radiation Control Grade 2         "/>
    <x v="1"/>
  </r>
  <r>
    <s v="DIRECTORATE: OPERATIONS AND ADMINISTRATION"/>
    <s v="CDCC"/>
    <s v="Deputy Director: Radiation Sciences Grade 1        "/>
    <x v="1"/>
  </r>
  <r>
    <s v="DIRECTORATE: RADIATION CONTROL"/>
    <s v="DIRECTORATE: RADIATION CONTROL"/>
    <s v="Deputy Director: Radiation Sciences Grade 1        "/>
    <x v="1"/>
  </r>
  <r>
    <s v="OFFICE OF CLUSTER MANAGER"/>
    <s v="OFFICE OF CLUSTER MANAGER"/>
    <s v="DEPUTY DIRECTOR: TRAINING"/>
    <x v="1"/>
  </r>
  <r>
    <s v="DIRECTORATE: MEDICINES EVALUATION AND RESEARCH"/>
    <s v="DIRECTORATE: MEDICINES EVALUATION AND RESEARCH"/>
    <s v="Director"/>
    <x v="4"/>
  </r>
  <r>
    <s v="DIRECTORATE: CLINICAL TRIALS AND EVALUATION"/>
    <s v="DIRECTORATE: CLINICAL TRIALS AND EVALUATION"/>
    <s v="Director: Clinical Evaluation &amp; Trials                 "/>
    <x v="4"/>
  </r>
  <r>
    <s v="DIRECTORATE: INSPECTORATE AND LAW ENFORCEMENT"/>
    <s v="DIRECTORATE: INSPECTORATE AND LAW ENFORCEMENT"/>
    <s v="Director: Inspectorate &amp; Law Enforcement               "/>
    <x v="4"/>
  </r>
  <r>
    <s v="DIRECTORATE: OPERATIONS AND ADMINISTRATION"/>
    <s v="DIRECTORATE: OPERATIONS AND ADMINISTRATION"/>
    <s v="Director: Operations &amp; Administration                  "/>
    <x v="4"/>
  </r>
  <r>
    <s v="DIRECTORATE: RADIATION CONTROL"/>
    <s v="DIRECTORATE: RADIATION CONTROL"/>
    <s v="Director: Radiation Control                            "/>
    <x v="4"/>
  </r>
  <r>
    <s v="DIRECTORATE: OPERATIONS AND ADMINISTRATION"/>
    <s v="CDCC"/>
    <s v="Finance Clerk                                     "/>
    <x v="5"/>
  </r>
  <r>
    <s v="DIRECTORATE: OPERATIONS AND ADMINISTRATION"/>
    <s v="CDCC"/>
    <s v="Finance Clerk                                     "/>
    <x v="5"/>
  </r>
  <r>
    <s v="DIRECTORATE: OPERATIONS AND ADMINISTRATION"/>
    <s v="CDCC"/>
    <s v="Finance Clerk                                     "/>
    <x v="5"/>
  </r>
  <r>
    <s v="OFFICE OF CLUSTER MANAGER"/>
    <s v="OFFICE OF CLUSTER MANAGER"/>
    <s v="HR Manager"/>
    <x v="1"/>
  </r>
  <r>
    <s v="DIRECTORATE: INSPECTORATE AND LAW ENFORCEMENT"/>
    <s v="LAW ENFORCEMENT UNIT"/>
    <s v="Law Enforcement Administrator                     "/>
    <x v="2"/>
  </r>
  <r>
    <s v="OFFICE OF CLUSTER MANAGER"/>
    <s v="OFFICE OF CLUSTER MANAGER"/>
    <s v="Librarian/ Chief Registry Officer"/>
    <x v="0"/>
  </r>
  <r>
    <s v="DIRECTORATE: CLINICAL TRIALS AND EVALUATION"/>
    <s v="SECTION 21 "/>
    <s v="Manager: Medical Services                          "/>
    <x v="1"/>
  </r>
  <r>
    <s v="DIRECTORATE: OPERATIONS AND ADMINISTRATION"/>
    <s v="CDCC"/>
    <s v="Medicine Control Officer Grade 1                  "/>
    <x v="10"/>
  </r>
  <r>
    <s v="DIRECTORATE: CLINICAL TRIALS AND EVALUATION"/>
    <s v="CLINICAL EVALUATIONS"/>
    <s v="Medicine Control Officer Grade 1                  "/>
    <x v="10"/>
  </r>
  <r>
    <s v="DIRECTORATE: CLINICAL TRIALS AND EVALUATION"/>
    <s v="CLINICAL TRIALS"/>
    <s v="Medicine Control Officer Grade 1                  "/>
    <x v="10"/>
  </r>
  <r>
    <s v="DIRECTORATE: MEDICINES EVALUATION AND RESEARCH"/>
    <s v="BIOLOGICAL MEDICINES"/>
    <s v="Medicine Control Officer Grade 2                  "/>
    <x v="10"/>
  </r>
  <r>
    <s v="DIRECTORATE: MEDICINES EVALUATION AND RESEARCH"/>
    <s v="BIOLOGICAL MEDICINES"/>
    <s v="Medicine Registration Officer Grade 1             "/>
    <x v="10"/>
  </r>
  <r>
    <s v="DIRECTORATE: CLINICAL TRIALS AND EVALUATION"/>
    <s v="CLINICAL EVALUATIONS"/>
    <s v="Medicine Control Officer Grade 2                  "/>
    <x v="10"/>
  </r>
  <r>
    <s v="DIRECTORATE: CLINICAL TRIALS AND EVALUATION"/>
    <s v="CLINICAL EVALUATIONS"/>
    <s v="Medicine Control Officer Grade 2                  "/>
    <x v="10"/>
  </r>
  <r>
    <s v="DIRECTORATE: CLINICAL TRIALS AND EVALUATION"/>
    <s v="CLINICAL EVALUATIONS"/>
    <s v="Medicine Control Officer Grade 2                  "/>
    <x v="10"/>
  </r>
  <r>
    <s v="DIRECTORATE: CLINICAL TRIALS AND EVALUATION"/>
    <s v="CLINICAL EVALUATIONS"/>
    <s v="Medicine Control Officer Grade 3                  "/>
    <x v="10"/>
  </r>
  <r>
    <s v="DIRECTORATE: CLINICAL TRIALS AND EVALUATION"/>
    <s v="CLINICAL EVALUATIONS"/>
    <s v="Medicine Control Officer Grade 3                  "/>
    <x v="10"/>
  </r>
  <r>
    <s v="DIRECTORATE: CLINICAL TRIALS AND EVALUATION"/>
    <s v="CLINICAL EVALUATIONS"/>
    <s v="Medicine Control Officer Grade 3                  "/>
    <x v="10"/>
  </r>
  <r>
    <s v="DIRECTORATE: CLINICAL TRIALS AND EVALUATION"/>
    <s v="CLINICAL EVALUATIONS"/>
    <s v="Medicine Control Officer Grade 3                  "/>
    <x v="10"/>
  </r>
  <r>
    <s v="DIRECTORATE: CLINICAL TRIALS AND EVALUATION"/>
    <s v="CLINICAL EVALUATIONS"/>
    <s v="Medicine Registration Officer Grade 2             "/>
    <x v="10"/>
  </r>
  <r>
    <s v="DIRECTORATE: CLINICAL TRIALS AND EVALUATION"/>
    <s v="CLINICAL EVALUATIONS"/>
    <s v="Medicine Registration Officer Grade 3             "/>
    <x v="10"/>
  </r>
  <r>
    <s v="DIRECTORATE: CLINICAL TRIALS AND EVALUATION"/>
    <s v="CLINICAL TRIALS"/>
    <s v="Medicine Control Officer Grade 1                  "/>
    <x v="10"/>
  </r>
  <r>
    <s v="DIRECTORATE: CLINICAL TRIALS AND EVALUATION"/>
    <s v="CLINICAL TRIALS"/>
    <s v="Medicine Control Officer Grade 1                  "/>
    <x v="10"/>
  </r>
  <r>
    <s v="DIRECTORATE: CLINICAL TRIALS AND EVALUATION"/>
    <s v="CLINICAL TRIALS"/>
    <s v="Medicine Control Officer Grade 1                  "/>
    <x v="10"/>
  </r>
  <r>
    <s v="DIRECTORATE: CLINICAL TRIALS AND EVALUATION"/>
    <s v="CLINICAL TRIALS"/>
    <s v="Medicine Registration Officer Grade 2             "/>
    <x v="10"/>
  </r>
  <r>
    <s v="DIRECTORATE: MEDICINES EVALUATION AND RESEARCH"/>
    <s v="COMPLEMENTARY MEDICINES UNIT"/>
    <s v="Medicine Control Officer Grade 1                  "/>
    <x v="10"/>
  </r>
  <r>
    <s v="DIRECTORATE: MEDICINES EVALUATION AND RESEARCH"/>
    <s v="COMPLEMENTARY MEDICINES UNIT"/>
    <s v="Medicine Control Officer Grade 1                  "/>
    <x v="10"/>
  </r>
  <r>
    <s v="DIRECTORATE: MEDICINES EVALUATION AND RESEARCH"/>
    <s v="COMPLEMENTARY MEDICINES UNIT"/>
    <s v="Medicine Control Officer Grade 1                  "/>
    <x v="10"/>
  </r>
  <r>
    <s v="DIRECTORATE: MEDICINES EVALUATION AND RESEARCH"/>
    <s v="COMPLEMENTARY MEDICINES UNIT"/>
    <s v="Medicine Registration Officer Grade 1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1                  "/>
    <x v="10"/>
  </r>
  <r>
    <s v="DIRECTORATE: INSPECTORATE AND LAW ENFORCEMENT"/>
    <s v="INSPECTORATE UNIT"/>
    <s v="Medicine Control Officer Grade 2                  "/>
    <x v="10"/>
  </r>
  <r>
    <s v="DIRECTORATE: INSPECTORATE AND LAW ENFORCEMENT"/>
    <s v="INSPECTORATE UNIT"/>
    <s v="Medicine Control Officer Grade 2                  "/>
    <x v="10"/>
  </r>
  <r>
    <s v="DIRECTORATE: INSPECTORATE AND LAW ENFORCEMENT"/>
    <s v="INSPECTORATE UNIT"/>
    <s v="Medicine Control Officer Grade 2                  "/>
    <x v="10"/>
  </r>
  <r>
    <s v="DIRECTORATE: INSPECTORATE AND LAW ENFORCEMENT"/>
    <s v="INSPECTORATE UNIT"/>
    <s v="Medicine Control Officer Grade 2                  "/>
    <x v="10"/>
  </r>
  <r>
    <s v="DIRECTORATE: INSPECTORATE AND LAW ENFORCEMENT"/>
    <s v="INSPECTORATE UNIT"/>
    <s v="Medicine Control Officer Grade 3                  "/>
    <x v="10"/>
  </r>
  <r>
    <s v="DIRECTORATE: INSPECTORATE AND LAW ENFORCEMENT"/>
    <s v="INSPECTORATE UNIT"/>
    <s v="Medicine Control Officer Grade 3                  "/>
    <x v="10"/>
  </r>
  <r>
    <s v="DIRECTORATE: INSPECTORATE AND LAW ENFORCEMENT"/>
    <s v="INSPECTORATE UNIT"/>
    <s v="Medicine Control Officer Grade 3                  "/>
    <x v="10"/>
  </r>
  <r>
    <s v="DIRECTORATE: INSPECTORATE AND LAW ENFORCEMENT"/>
    <s v="INSPECTORATE UNIT"/>
    <s v="Medicine Control Officer Grade 3                  "/>
    <x v="10"/>
  </r>
  <r>
    <s v="DIRECTORATE: INSPECTORATE AND LAW ENFORCEMENT"/>
    <s v="INSPECTORATE UNIT"/>
    <s v="Medicine Registration Officer Grade 2             "/>
    <x v="10"/>
  </r>
  <r>
    <s v="DIRECTORATE: INSPECTORATE AND LAW ENFORCEMENT"/>
    <s v="LAW ENFORCEMENT UNIT"/>
    <s v="Medicine Control Officer Grade 1                  "/>
    <x v="10"/>
  </r>
  <r>
    <s v="DIRECTORATE: INSPECTORATE AND LAW ENFORCEMENT"/>
    <s v="LAW ENFORCEMENT UNIT"/>
    <s v="Medicine Control Officer Grade 1                  "/>
    <x v="10"/>
  </r>
  <r>
    <s v="DIRECTORATE: INSPECTORATE AND LAW ENFORCEMENT"/>
    <s v="LAW ENFORCEMENT UNIT"/>
    <s v="Medicine Control Officer Grade 1                  "/>
    <x v="10"/>
  </r>
  <r>
    <s v="DIRECTORATE: INSPECTORATE AND LAW ENFORCEMENT"/>
    <s v="LAW ENFORCEMENT UNIT"/>
    <s v="Medicine Control Officer Grade 1                  "/>
    <x v="10"/>
  </r>
  <r>
    <s v="DIRECTORATE: INSPECTORATE AND LAW ENFORCEMENT"/>
    <s v="LAW ENFORCEMENT UNIT"/>
    <s v="Medicine Control Officer Grade 1                  "/>
    <x v="10"/>
  </r>
  <r>
    <s v="DIRECTORATE: INSPECTORATE AND LAW ENFORCEMENT"/>
    <s v="LAW ENFORCEMENT UNIT"/>
    <s v="Medicine Control Officer Grade 1                  "/>
    <x v="10"/>
  </r>
  <r>
    <s v="DIRECTORATE: CLINICAL TRIALS AND EVALUATION"/>
    <s v="PHARMACOVIGILANCE"/>
    <s v="Medicine Control Officer Grade 1                  "/>
    <x v="10"/>
  </r>
  <r>
    <s v="DIRECTORATE: CLINICAL TRIALS AND EVALUATION"/>
    <s v="PHARMACOVIGILANCE"/>
    <s v="Medicine Control Officer Grade 2                  "/>
    <x v="10"/>
  </r>
  <r>
    <s v="DIRECTORATE: CLINICAL TRIALS AND EVALUATION"/>
    <s v="PHARMACOVIGILANCE"/>
    <s v="Medicine Control Officer Grade 3                  "/>
    <x v="10"/>
  </r>
  <r>
    <s v="DIRECTORATE: CLINICAL TRIALS AND EVALUATION"/>
    <s v="PHARMACOVIGILANCE"/>
    <s v="Medicine Control Officer Grade 3                  "/>
    <x v="10"/>
  </r>
  <r>
    <s v="DIRECTORATE: CLINICAL TRIALS AND EVALUATION"/>
    <s v="PHARMACOVIGILANCE"/>
    <s v="Medicine Control Officer Grade 3                  "/>
    <x v="10"/>
  </r>
  <r>
    <s v="DIRECTORATE: CLINICAL TRIALS AND EVALUATION"/>
    <s v="PHARMACOVIGILANCE"/>
    <s v="Medicine Registration Officer Grade 1             "/>
    <x v="10"/>
  </r>
  <r>
    <s v="DIRECTORATE: MEDICINES EVALUATION AND RESEARCH"/>
    <s v="POST REGISTRATION UNIT"/>
    <s v="Medicine Control Officer Grade 1                  "/>
    <x v="10"/>
  </r>
  <r>
    <s v="DIRECTORATE: MEDICINES EVALUATION AND RESEARCH"/>
    <s v="POST REGISTRATION UNIT"/>
    <s v="Medicine Control Officer Grade 1                  "/>
    <x v="10"/>
  </r>
  <r>
    <s v="DIRECTORATE: MEDICINES EVALUATION AND RESEARCH"/>
    <s v="POST REGISTRATION UNIT"/>
    <s v="Medicine Control Officer Grade 1                  "/>
    <x v="10"/>
  </r>
  <r>
    <s v="DIRECTORATE: MEDICINES EVALUATION AND RESEARCH"/>
    <s v="POST REGISTRATION UNIT"/>
    <s v="Medicine Control Officer Grade 1                  "/>
    <x v="10"/>
  </r>
  <r>
    <s v="DIRECTORATE: MEDICINES EVALUATION AND RESEARCH"/>
    <s v="POST REGISTRATION UNIT"/>
    <s v="Medicine Registration Officer Grade 1             "/>
    <x v="10"/>
  </r>
  <r>
    <s v="DIRECTORATE: MEDICINES EVALUATION AND RESEARCH"/>
    <s v="POST REGISTRATION UNIT"/>
    <s v="Medicine Registration Officer Grade 3             "/>
    <x v="10"/>
  </r>
  <r>
    <s v="DIRECTORATE: MEDICINES EVALUATION AND RESEARCH"/>
    <s v="PRE REGISTRATION UNIT"/>
    <s v="Medicine Control Officer Grade 3                  "/>
    <x v="10"/>
  </r>
  <r>
    <s v="DIRECTORATE: MEDICINES EVALUATION AND RESEARCH"/>
    <s v="PRE REGISTRATION UNIT"/>
    <s v="Medicine Registration Officer"/>
    <x v="8"/>
  </r>
  <r>
    <s v="DIRECTORATE: MEDICINES EVALUATION AND RESEARCH"/>
    <s v="PRE REGISTRATION UNIT"/>
    <s v="Medicine Registration Officer Grade 1             "/>
    <x v="10"/>
  </r>
  <r>
    <s v="DIRECTORATE: MEDICINES EVALUATION AND RESEARCH"/>
    <s v="PRE REGISTRATION UNIT"/>
    <s v="Medicine Registration Officer Grade 1             "/>
    <x v="10"/>
  </r>
  <r>
    <s v="DIRECTORATE: MEDICINES EVALUATION AND RESEARCH"/>
    <s v="PRE REGISTRATION UNIT"/>
    <s v="Medicine Registration Officer Grade 2             "/>
    <x v="10"/>
  </r>
  <r>
    <s v="DIRECTORATE: MEDICINES EVALUATION AND RESEARCH"/>
    <s v="PRE REGISTRATION UNIT"/>
    <s v="Medicine Registration Officer Grade 2             "/>
    <x v="10"/>
  </r>
  <r>
    <s v="DIRECTORATE: MEDICINES EVALUATION AND RESEARCH"/>
    <s v="PRE REGISTRATION UNIT"/>
    <s v="Medicine Registration Officer Grade 2             "/>
    <x v="10"/>
  </r>
  <r>
    <s v="DIRECTORATE: MEDICINE+A152S EVALUATION AND RESEARCH"/>
    <s v="PRE REGISTRATION UNIT"/>
    <s v="Medicine Registration Officer Grade 2             "/>
    <x v="10"/>
  </r>
  <r>
    <s v="DIRECTORATE: MEDICINES EVALUATION AND RESEARCH"/>
    <s v="PRE REGISTRATION UNIT"/>
    <s v="Medicine Registration Officer Grade 2             "/>
    <x v="10"/>
  </r>
  <r>
    <s v="DIRECTORATE: MEDICINES EVALUATION AND RESEARCH"/>
    <s v="PRE REGISTRATION UNIT"/>
    <s v="Medicine Registration Officer Grade 3             "/>
    <x v="1"/>
  </r>
  <r>
    <s v="DIRECTORATE: MEDICINES EVALUATION AND RESEARCH"/>
    <s v="PRE REGISTRATION UNIT"/>
    <s v="Medicine Registration Officer Grade 3             "/>
    <x v="10"/>
  </r>
  <r>
    <s v="DIRECTORATE: MEDICINES EVALUATION AND RESEARCH"/>
    <s v="PRE REGISTRATION UNIT"/>
    <s v="Medicine Registration Officer Grade 3             "/>
    <x v="10"/>
  </r>
  <r>
    <s v="DIRECTORATE: MEDICINES EVALUATION AND RESEARCH"/>
    <s v="VETERINARY MEDICINES"/>
    <s v="Medicine Control Officer Grade 1                  "/>
    <x v="10"/>
  </r>
  <r>
    <s v="DIRECTORATE: MEDICINES EVALUATION AND RESEARCH"/>
    <s v="VETERINARY MEDICINES"/>
    <s v="Medicine Control Officer Grade 1                  "/>
    <x v="10"/>
  </r>
  <r>
    <s v="DIRECTORATE: RADIATION CONTROL"/>
    <s v="DIRECTORATE: RADIATION CONTROL"/>
    <s v="Messenger                                         "/>
    <x v="11"/>
  </r>
  <r>
    <s v="DIRECTORATE: CLINICAL TRIALS AND EVALUATION"/>
    <s v="DIRECTORATE: CLINICAL TRIALS AND EVALUATION"/>
    <s v="Personal Assistant I                              "/>
    <x v="6"/>
  </r>
  <r>
    <s v="DIRECTORATE: INSPECTORATE AND LAW ENFORCEMENT"/>
    <s v="DIRECTORATE: INSPECTORATE AND LAW ENFORCEMENT"/>
    <s v="Personal Assistant I                              "/>
    <x v="6"/>
  </r>
  <r>
    <s v="DIRECTORATE: MEDICINES EVALUATION AND RESEARCH"/>
    <s v="DIRECTORATE: MEDICINES EVALUATION AND RESEARCH"/>
    <s v="Personal Assistant I                              "/>
    <x v="6"/>
  </r>
  <r>
    <s v="DIRECTORATE: OPERATIONS AND ADMINISTRATION"/>
    <s v="DIRECTORATE: OPERATIONS AND ADMINISTRATION"/>
    <s v="Personal Assistant I                              "/>
    <x v="6"/>
  </r>
  <r>
    <s v="DIRECTORATE: RADIATION CONTROL"/>
    <s v="DIRECTORATE: RADIATION CONTROL"/>
    <s v="Personal Assistant I                              "/>
    <x v="6"/>
  </r>
  <r>
    <s v="OFFICE OF CLUSTER MANAGER"/>
    <s v="OFFICE OF CLUSTER MANAGER"/>
    <s v="Pharmacist Assistant"/>
    <x v="3"/>
  </r>
  <r>
    <s v="DIRECTORATE: MEDICINES EVALUATION AND RESEARCH"/>
    <s v="VETERINARY MEDICINES"/>
    <s v="Pharmacist Assistant"/>
    <x v="3"/>
  </r>
  <r>
    <s v="DIRECTORATE: MEDICINES EVALUATION AND RESEARCH"/>
    <s v="BIOLOGICAL MEDICINES"/>
    <s v="Pharmacist Assistant (post-basic) Grade 1         "/>
    <x v="5"/>
  </r>
  <r>
    <s v="DIRECTORATE: MEDICINES EVALUATION AND RESEARCH"/>
    <s v="POST REGISTRATION UNIT"/>
    <s v="Pharmacist Assistant (post-basic) Grade 1         "/>
    <x v="5"/>
  </r>
  <r>
    <s v="DIRECTORATE: MEDICINES EVALUATION AND RESEARCH"/>
    <s v="PRE REGISTRATION UNIT"/>
    <s v="Pharmacist Assistant (post-basic) Grade 2         "/>
    <x v="6"/>
  </r>
  <r>
    <s v="DIRECTORATE: MEDICINES EVALUATION AND RESEARCH"/>
    <s v="PRE REGISTRATION UNIT"/>
    <s v="Pharmacist Assistant (post-basic) Grade 2         "/>
    <x v="6"/>
  </r>
  <r>
    <s v="DIRECTORATE: INSPECTORATE AND LAW ENFORCEMENT"/>
    <s v="LAW ENFORCEMENT UNIT"/>
    <s v="Principal Law Enforcement Officer                 "/>
    <x v="8"/>
  </r>
  <r>
    <s v="DIRECTORATE: INSPECTORATE AND LAW ENFORCEMENT"/>
    <s v="LAW ENFORCEMENT UNIT"/>
    <s v="Principal Law Enforcement Officer                 "/>
    <x v="8"/>
  </r>
  <r>
    <s v="DIRECTORATE: MEDICINES EVALUATION AND RESEARCH"/>
    <s v="POST REGISTRATION UNIT"/>
    <s v="Principal Law Enforcement Officer                 "/>
    <x v="8"/>
  </r>
  <r>
    <s v="DIRECTORATE: RADIATION CONTROL"/>
    <s v="DIRECTORATE: RADIATION CONTROL"/>
    <s v="Radiation Scientist Grade 1                       "/>
    <x v="10"/>
  </r>
  <r>
    <s v="DIRECTORATE: RADIATION CONTROL"/>
    <s v="DIRECTORATE: RADIATION CONTROL"/>
    <s v="Radiation Scientist Grade 1                       "/>
    <x v="10"/>
  </r>
  <r>
    <s v="DIRECTORATE: RADIATION CONTROL"/>
    <s v="DIRECTORATE: RADIATION CONTROL"/>
    <s v="Radiation Scientist Grade 1                       "/>
    <x v="10"/>
  </r>
  <r>
    <s v="DIRECTORATE: RADIATION CONTROL"/>
    <s v="DIRECTORATE: RADIATION CONTROL"/>
    <s v="Radiation Scientist Grade 2                       "/>
    <x v="10"/>
  </r>
  <r>
    <s v="DIRECTORATE: RADIATION CONTROL"/>
    <s v="DIRECTORATE: RADIATION CONTROL"/>
    <s v="Radiation Scientist Grade 2                       "/>
    <x v="10"/>
  </r>
  <r>
    <s v="DIRECTORATE: RADIATION CONTROL"/>
    <s v="DIRECTORATE: RADIATION CONTROL"/>
    <s v="Radiation Scientist Grade 2                       "/>
    <x v="10"/>
  </r>
  <r>
    <s v="DIRECTORATE: OPERATIONS AND ADMINISTRATION"/>
    <s v="CDCC"/>
    <s v="Registry Clerk Production                         "/>
    <x v="6"/>
  </r>
  <r>
    <s v="DIRECTORATE: OPERATIONS AND ADMINISTRATION"/>
    <s v="CDCC"/>
    <s v="Registry Clerk Production                         "/>
    <x v="5"/>
  </r>
  <r>
    <s v="DIRECTORATE: OPERATIONS AND ADMINISTRATION"/>
    <s v="CDCC"/>
    <s v="Registry Clerk Production                         "/>
    <x v="5"/>
  </r>
  <r>
    <s v="DIRECTORATE: OPERATIONS AND ADMINISTRATION"/>
    <s v="CDCC"/>
    <s v="Registry Clerk Production                         "/>
    <x v="5"/>
  </r>
  <r>
    <s v="DIRECTORATE: OPERATIONS AND ADMINISTRATION"/>
    <s v="CDCC"/>
    <s v="Registry Clerk Production                         "/>
    <x v="5"/>
  </r>
  <r>
    <s v="DIRECTORATE: OPERATIONS AND ADMINISTRATION"/>
    <s v="CDCC"/>
    <s v="Registry Clerk Production                         "/>
    <x v="5"/>
  </r>
  <r>
    <s v="DIRECTORATE: OPERATIONS AND ADMINISTRATION"/>
    <s v="CDCC"/>
    <s v="Registry Clerk Production                         "/>
    <x v="5"/>
  </r>
  <r>
    <s v="DIRECTORATE: OPERATIONS AND ADMINISTRATION"/>
    <s v="CDCC"/>
    <s v="Registry Clerk Production                         "/>
    <x v="5"/>
  </r>
  <r>
    <s v="DIRECTORATE: RADIATION CONTROL"/>
    <s v="DIRECTORATE: RADIATION CONTROL"/>
    <s v="Registry Clerk Production                         "/>
    <x v="5"/>
  </r>
  <r>
    <s v="DIRECTORATE: OPERATIONS AND ADMINISTRATION"/>
    <s v="CDCC"/>
    <s v="Senior Administrative Officer                     "/>
    <x v="2"/>
  </r>
  <r>
    <s v="DIRECTORATE: MEDICINES EVALUATION AND RESEARCH"/>
    <s v="DIRECTORATE: MEDICINES EVALUATION AND RESEARCH"/>
    <s v="Senior Administrative Officer                     "/>
    <x v="2"/>
  </r>
  <r>
    <s v="DIRECTORATE: RADIATION CONTROL"/>
    <s v="DIRECTORATE: RADIATION CONTROL"/>
    <s v="Senior Administrative Officer                     "/>
    <x v="2"/>
  </r>
  <r>
    <s v="DIRECTORATE: RADIATION CONTROL"/>
    <s v="DIRECTORATE: RADIATION CONTROL"/>
    <s v="Senior Administrative Officer                     "/>
    <x v="2"/>
  </r>
  <r>
    <s v="DIRECTORATE: RADIATION CONTROL"/>
    <s v="DIRECTORATE: RADIATION CONTROL"/>
    <s v="Senior Administrative Officer                     "/>
    <x v="2"/>
  </r>
  <r>
    <s v="DIRECTORATE: INSPECTORATE AND LAW ENFORCEMENT"/>
    <s v="INSPECTORATE UNIT"/>
    <s v="Senior Administrative Officer                     "/>
    <x v="2"/>
  </r>
  <r>
    <s v="DIRECTORATE: CLINICAL TRIALS AND EVALUATION"/>
    <s v="PHARMACOVIGILANCE"/>
    <s v="Senior Administrative Officer                     "/>
    <x v="2"/>
  </r>
  <r>
    <s v="OFFICE OF CLUSTER MANAGER"/>
    <s v="OFFICE OF CLUSTER MANAGER"/>
    <s v="Senior Legal Administrative Officer"/>
    <x v="1"/>
  </r>
  <r>
    <s v="OFFICE OF CLUSTER MANAGER"/>
    <s v="OFFICE OF CLUSTER MANAGER"/>
    <s v="SNR LEGAL ADMIN OFF (DEP DIR)"/>
    <x v="1"/>
  </r>
  <r>
    <s v="OFFICE OF CLUSTER MANAGER"/>
    <s v="OFFICE OF CLUSTER MANAGER"/>
    <s v="Systems manager"/>
    <x v="1"/>
  </r>
  <r>
    <m/>
    <m/>
    <m/>
    <x v="12"/>
  </r>
  <r>
    <m/>
    <m/>
    <m/>
    <x v="12"/>
  </r>
  <r>
    <m/>
    <m/>
    <m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5:B28" firstHeaderRow="1" firstDataRow="1" firstDataCol="1"/>
  <pivotFields count="7">
    <pivotField showAll="0"/>
    <pivotField showAll="0"/>
    <pivotField showAll="0"/>
    <pivotField showAll="0"/>
    <pivotField showAll="0"/>
    <pivotField showAll="0"/>
    <pivotField axis="axisRow" dataField="1" showAll="0">
      <items count="23">
        <item x="14"/>
        <item x="13"/>
        <item x="3"/>
        <item x="6"/>
        <item x="7"/>
        <item x="8"/>
        <item x="2"/>
        <item x="15"/>
        <item x="4"/>
        <item x="9"/>
        <item x="5"/>
        <item x="12"/>
        <item x="1"/>
        <item x="19"/>
        <item x="10"/>
        <item x="21"/>
        <item x="18"/>
        <item x="17"/>
        <item x="11"/>
        <item x="20"/>
        <item x="16"/>
        <item x="0"/>
        <item t="default"/>
      </items>
    </pivotField>
  </pivotFields>
  <rowFields count="1">
    <field x="6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Count of Proposed level for start-up subject to review by DoH JE and DPS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1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5:B19" firstHeaderRow="1" firstDataRow="1" firstDataCol="1"/>
  <pivotFields count="4">
    <pivotField showAll="0"/>
    <pivotField showAll="0"/>
    <pivotField showAll="0"/>
    <pivotField axis="axisRow" dataField="1" showAll="0">
      <items count="14">
        <item x="11"/>
        <item x="5"/>
        <item x="6"/>
        <item x="3"/>
        <item x="2"/>
        <item x="8"/>
        <item x="0"/>
        <item x="10"/>
        <item x="1"/>
        <item x="4"/>
        <item x="9"/>
        <item x="7"/>
        <item x="12"/>
        <item t="default"/>
      </items>
    </pivotField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Count of CURRENT GRAD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2:R13"/>
  <sheetViews>
    <sheetView showGridLines="0" workbookViewId="0">
      <selection activeCell="V6" sqref="V6"/>
    </sheetView>
  </sheetViews>
  <sheetFormatPr defaultRowHeight="15" x14ac:dyDescent="0.25"/>
  <sheetData>
    <row r="2" spans="9:18" ht="15.75" thickBot="1" x14ac:dyDescent="0.3"/>
    <row r="3" spans="9:18" x14ac:dyDescent="0.25">
      <c r="I3" s="106"/>
      <c r="J3" s="107"/>
      <c r="K3" s="107"/>
      <c r="L3" s="107"/>
      <c r="M3" s="107"/>
      <c r="N3" s="107"/>
      <c r="O3" s="107"/>
      <c r="P3" s="107"/>
      <c r="Q3" s="107"/>
      <c r="R3" s="108"/>
    </row>
    <row r="4" spans="9:18" x14ac:dyDescent="0.25">
      <c r="I4" s="118" t="s">
        <v>351</v>
      </c>
      <c r="J4" s="119"/>
      <c r="K4" s="119"/>
      <c r="L4" s="119"/>
      <c r="M4" s="119"/>
      <c r="N4" s="119"/>
      <c r="O4" s="119"/>
      <c r="P4" s="119"/>
      <c r="Q4" s="119"/>
      <c r="R4" s="109"/>
    </row>
    <row r="5" spans="9:18" x14ac:dyDescent="0.25">
      <c r="I5" s="118"/>
      <c r="J5" s="119"/>
      <c r="K5" s="119"/>
      <c r="L5" s="119"/>
      <c r="M5" s="119"/>
      <c r="N5" s="119"/>
      <c r="O5" s="119"/>
      <c r="P5" s="119"/>
      <c r="Q5" s="119"/>
      <c r="R5" s="109"/>
    </row>
    <row r="6" spans="9:18" x14ac:dyDescent="0.25">
      <c r="I6" s="118"/>
      <c r="J6" s="119"/>
      <c r="K6" s="119"/>
      <c r="L6" s="119"/>
      <c r="M6" s="119"/>
      <c r="N6" s="119"/>
      <c r="O6" s="119"/>
      <c r="P6" s="119"/>
      <c r="Q6" s="119"/>
      <c r="R6" s="109"/>
    </row>
    <row r="7" spans="9:18" x14ac:dyDescent="0.25">
      <c r="I7" s="118"/>
      <c r="J7" s="119"/>
      <c r="K7" s="119"/>
      <c r="L7" s="119"/>
      <c r="M7" s="119"/>
      <c r="N7" s="119"/>
      <c r="O7" s="119"/>
      <c r="P7" s="119"/>
      <c r="Q7" s="119"/>
      <c r="R7" s="109"/>
    </row>
    <row r="8" spans="9:18" ht="18.75" x14ac:dyDescent="0.25">
      <c r="I8" s="110"/>
      <c r="J8" s="120" t="s">
        <v>352</v>
      </c>
      <c r="K8" s="120"/>
      <c r="L8" s="120"/>
      <c r="M8" s="120"/>
      <c r="N8" s="120"/>
      <c r="O8" s="120"/>
      <c r="P8" s="120"/>
      <c r="Q8" s="120"/>
      <c r="R8" s="121"/>
    </row>
    <row r="9" spans="9:18" x14ac:dyDescent="0.25">
      <c r="I9" s="110"/>
      <c r="J9" s="111"/>
      <c r="K9" s="111"/>
      <c r="L9" s="111"/>
      <c r="M9" s="111"/>
      <c r="N9" s="111"/>
      <c r="O9" s="111"/>
      <c r="P9" s="111"/>
      <c r="Q9" s="111"/>
      <c r="R9" s="109"/>
    </row>
    <row r="10" spans="9:18" x14ac:dyDescent="0.25">
      <c r="I10" s="110"/>
      <c r="J10" s="111"/>
      <c r="K10" s="111"/>
      <c r="L10" s="122" t="s">
        <v>350</v>
      </c>
      <c r="M10" s="122"/>
      <c r="N10" s="122"/>
      <c r="O10" s="111"/>
      <c r="P10" s="111"/>
      <c r="Q10" s="111"/>
      <c r="R10" s="109"/>
    </row>
    <row r="11" spans="9:18" x14ac:dyDescent="0.25">
      <c r="I11" s="110"/>
      <c r="J11" s="111"/>
      <c r="K11" s="111"/>
      <c r="L11" s="111"/>
      <c r="M11" s="111"/>
      <c r="N11" s="111"/>
      <c r="O11" s="111"/>
      <c r="P11" s="111"/>
      <c r="Q11" s="111"/>
      <c r="R11" s="109"/>
    </row>
    <row r="12" spans="9:18" x14ac:dyDescent="0.25">
      <c r="I12" s="110"/>
      <c r="J12" s="111"/>
      <c r="K12" s="111"/>
      <c r="L12" s="111"/>
      <c r="M12" s="111"/>
      <c r="N12" s="111"/>
      <c r="O12" s="111"/>
      <c r="P12" s="111"/>
      <c r="Q12" s="111"/>
      <c r="R12" s="109"/>
    </row>
    <row r="13" spans="9:18" ht="15.75" thickBot="1" x14ac:dyDescent="0.3">
      <c r="I13" s="112"/>
      <c r="J13" s="113"/>
      <c r="K13" s="113"/>
      <c r="L13" s="113"/>
      <c r="M13" s="113"/>
      <c r="N13" s="113"/>
      <c r="O13" s="113"/>
      <c r="P13" s="113"/>
      <c r="Q13" s="113"/>
      <c r="R13" s="114"/>
    </row>
  </sheetData>
  <mergeCells count="3">
    <mergeCell ref="I4:Q7"/>
    <mergeCell ref="J8:R8"/>
    <mergeCell ref="L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C2:L43"/>
  <sheetViews>
    <sheetView showGridLines="0" workbookViewId="0">
      <selection activeCell="P25" sqref="P25"/>
    </sheetView>
  </sheetViews>
  <sheetFormatPr defaultRowHeight="15" x14ac:dyDescent="0.25"/>
  <sheetData>
    <row r="2" spans="3:12" x14ac:dyDescent="0.25">
      <c r="C2" s="123" t="s">
        <v>354</v>
      </c>
      <c r="D2" s="123"/>
      <c r="E2" s="123"/>
      <c r="F2" s="123"/>
      <c r="G2" s="123"/>
      <c r="H2" s="123"/>
      <c r="I2" s="123"/>
      <c r="J2" s="123"/>
      <c r="K2" s="123"/>
      <c r="L2" s="123"/>
    </row>
    <row r="3" spans="3:12" x14ac:dyDescent="0.25">
      <c r="C3" t="s">
        <v>353</v>
      </c>
    </row>
    <row r="4" spans="3:12" x14ac:dyDescent="0.25">
      <c r="C4" t="s">
        <v>363</v>
      </c>
    </row>
    <row r="5" spans="3:12" x14ac:dyDescent="0.25">
      <c r="C5" t="s">
        <v>355</v>
      </c>
    </row>
    <row r="16" spans="3:12" x14ac:dyDescent="0.25">
      <c r="C16" s="25" t="s">
        <v>356</v>
      </c>
    </row>
    <row r="26" spans="3:12" x14ac:dyDescent="0.25">
      <c r="C26" t="s">
        <v>364</v>
      </c>
    </row>
    <row r="32" spans="3:12" x14ac:dyDescent="0.25">
      <c r="C32" s="123" t="s">
        <v>357</v>
      </c>
      <c r="D32" s="123"/>
      <c r="E32" s="123"/>
      <c r="F32" s="123"/>
      <c r="G32" s="123"/>
      <c r="H32" s="123"/>
      <c r="I32" s="123"/>
      <c r="J32" s="123"/>
      <c r="K32" s="123"/>
      <c r="L32" s="123"/>
    </row>
    <row r="33" spans="3:3" x14ac:dyDescent="0.25">
      <c r="C33" t="s">
        <v>359</v>
      </c>
    </row>
    <row r="41" spans="3:3" x14ac:dyDescent="0.25">
      <c r="C41" t="s">
        <v>360</v>
      </c>
    </row>
    <row r="42" spans="3:3" x14ac:dyDescent="0.25">
      <c r="C42" t="s">
        <v>361</v>
      </c>
    </row>
    <row r="43" spans="3:3" x14ac:dyDescent="0.25">
      <c r="C43" t="s">
        <v>362</v>
      </c>
    </row>
  </sheetData>
  <mergeCells count="2">
    <mergeCell ref="C2:L2"/>
    <mergeCell ref="C32:L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2:P102"/>
  <sheetViews>
    <sheetView showGridLines="0" tabSelected="1" topLeftCell="A82" zoomScale="93" zoomScaleNormal="93" workbookViewId="0">
      <selection activeCell="I103" sqref="I103"/>
    </sheetView>
  </sheetViews>
  <sheetFormatPr defaultRowHeight="15" x14ac:dyDescent="0.25"/>
  <cols>
    <col min="2" max="2" width="48.42578125" bestFit="1" customWidth="1"/>
    <col min="3" max="3" width="11.7109375" customWidth="1"/>
    <col min="4" max="4" width="14" style="29" bestFit="1" customWidth="1"/>
    <col min="5" max="5" width="13.85546875" style="29" bestFit="1" customWidth="1"/>
    <col min="6" max="6" width="14" style="29" bestFit="1" customWidth="1"/>
    <col min="7" max="7" width="11.28515625" style="29" bestFit="1" customWidth="1"/>
    <col min="8" max="8" width="18.140625" style="29" customWidth="1"/>
    <col min="9" max="9" width="14.28515625" style="29" bestFit="1" customWidth="1"/>
    <col min="10" max="10" width="11" style="29" bestFit="1" customWidth="1"/>
    <col min="11" max="11" width="14.28515625" style="29" bestFit="1" customWidth="1"/>
    <col min="12" max="12" width="15" bestFit="1" customWidth="1"/>
    <col min="16" max="16" width="14.28515625" customWidth="1"/>
    <col min="17" max="17" width="31.7109375" customWidth="1"/>
  </cols>
  <sheetData>
    <row r="2" spans="2:11" ht="15.75" thickBot="1" x14ac:dyDescent="0.3"/>
    <row r="3" spans="2:11" x14ac:dyDescent="0.25">
      <c r="B3" s="142" t="s">
        <v>343</v>
      </c>
      <c r="C3" s="143"/>
      <c r="D3" s="126" t="s">
        <v>312</v>
      </c>
      <c r="E3" s="127"/>
      <c r="F3" s="130" t="s">
        <v>209</v>
      </c>
      <c r="G3" s="131"/>
      <c r="H3" s="134" t="s">
        <v>210</v>
      </c>
      <c r="I3" s="135"/>
      <c r="J3" s="138" t="s">
        <v>311</v>
      </c>
      <c r="K3" s="139"/>
    </row>
    <row r="4" spans="2:11" ht="15.75" thickBot="1" x14ac:dyDescent="0.3">
      <c r="B4" s="144"/>
      <c r="C4" s="145"/>
      <c r="D4" s="128"/>
      <c r="E4" s="129"/>
      <c r="F4" s="132"/>
      <c r="G4" s="133"/>
      <c r="H4" s="136"/>
      <c r="I4" s="137"/>
      <c r="J4" s="140"/>
      <c r="K4" s="141"/>
    </row>
    <row r="5" spans="2:11" ht="45.75" thickBot="1" x14ac:dyDescent="0.3">
      <c r="B5" s="69" t="s">
        <v>319</v>
      </c>
      <c r="C5" s="70" t="s">
        <v>320</v>
      </c>
      <c r="D5" s="76" t="s">
        <v>342</v>
      </c>
      <c r="E5" s="77" t="s">
        <v>344</v>
      </c>
      <c r="F5" s="78" t="s">
        <v>342</v>
      </c>
      <c r="G5" s="77" t="s">
        <v>345</v>
      </c>
      <c r="H5" s="78" t="s">
        <v>342</v>
      </c>
      <c r="I5" s="77" t="s">
        <v>344</v>
      </c>
      <c r="J5" s="79" t="s">
        <v>342</v>
      </c>
      <c r="K5" s="80" t="s">
        <v>345</v>
      </c>
    </row>
    <row r="6" spans="2:11" ht="15.75" thickBot="1" x14ac:dyDescent="0.3">
      <c r="B6" s="64" t="s">
        <v>321</v>
      </c>
      <c r="C6" s="65">
        <v>1</v>
      </c>
      <c r="D6" s="68"/>
      <c r="E6" s="81">
        <f>' SAHPRA costing calculations'!F6</f>
        <v>171250.90000000002</v>
      </c>
      <c r="F6" s="68"/>
      <c r="G6" s="81">
        <f>' SAHPRA costing calculations'!G6</f>
        <v>183409.71390000003</v>
      </c>
      <c r="H6" s="68"/>
      <c r="I6" s="81">
        <f>' SAHPRA costing calculations'!H6</f>
        <v>195881.57444520004</v>
      </c>
      <c r="J6" s="68"/>
      <c r="K6" s="81">
        <f>' SAHPRA costing calculations'!I6</f>
        <v>209005.63993302843</v>
      </c>
    </row>
    <row r="7" spans="2:11" ht="15.75" thickBot="1" x14ac:dyDescent="0.3">
      <c r="B7" s="60" t="s">
        <v>46</v>
      </c>
      <c r="C7" s="62">
        <v>1</v>
      </c>
      <c r="D7" s="82"/>
      <c r="E7" s="83">
        <f>D7*$E$6</f>
        <v>0</v>
      </c>
      <c r="F7" s="82"/>
      <c r="G7" s="84">
        <f>F7*$G$6</f>
        <v>0</v>
      </c>
      <c r="H7" s="82"/>
      <c r="I7" s="85">
        <f>H7*$I$6</f>
        <v>0</v>
      </c>
      <c r="J7" s="82"/>
      <c r="K7" s="86">
        <f>J7*$K$6</f>
        <v>0</v>
      </c>
    </row>
    <row r="8" spans="2:11" ht="15.75" thickBot="1" x14ac:dyDescent="0.3">
      <c r="B8" s="64" t="s">
        <v>322</v>
      </c>
      <c r="C8" s="65">
        <v>1</v>
      </c>
      <c r="D8" s="68"/>
      <c r="E8" s="81">
        <f>' SAHPRA costing calculations'!F7</f>
        <v>195839.09999999998</v>
      </c>
      <c r="F8" s="68"/>
      <c r="G8" s="81">
        <f>' SAHPRA costing calculations'!G7</f>
        <v>209743.67609999998</v>
      </c>
      <c r="H8" s="68"/>
      <c r="I8" s="81">
        <f>' SAHPRA costing calculations'!H7</f>
        <v>224006.24607479997</v>
      </c>
      <c r="J8" s="68"/>
      <c r="K8" s="81">
        <f>' SAHPRA costing calculations'!I7</f>
        <v>239014.66456181157</v>
      </c>
    </row>
    <row r="9" spans="2:11" ht="15.75" thickBot="1" x14ac:dyDescent="0.3">
      <c r="B9" s="60" t="s">
        <v>45</v>
      </c>
      <c r="C9" s="62">
        <v>1</v>
      </c>
      <c r="D9" s="82"/>
      <c r="E9" s="83">
        <f>D9*$E$8</f>
        <v>0</v>
      </c>
      <c r="F9" s="82"/>
      <c r="G9" s="84">
        <f>F9*$G$8</f>
        <v>0</v>
      </c>
      <c r="H9" s="82"/>
      <c r="I9" s="85">
        <f>H9*$I$8</f>
        <v>0</v>
      </c>
      <c r="J9" s="82"/>
      <c r="K9" s="86">
        <f>J9*$K$8</f>
        <v>0</v>
      </c>
    </row>
    <row r="10" spans="2:11" ht="15.75" thickBot="1" x14ac:dyDescent="0.3">
      <c r="B10" s="64" t="s">
        <v>323</v>
      </c>
      <c r="C10" s="65">
        <v>12</v>
      </c>
      <c r="D10" s="68"/>
      <c r="E10" s="81">
        <f>' SAHPRA costing calculations'!F8</f>
        <v>226633.5</v>
      </c>
      <c r="F10" s="68"/>
      <c r="G10" s="81">
        <f>' SAHPRA costing calculations'!G8</f>
        <v>242724.4785</v>
      </c>
      <c r="H10" s="68"/>
      <c r="I10" s="81">
        <f>' SAHPRA costing calculations'!H7</f>
        <v>224006.24607479997</v>
      </c>
      <c r="J10" s="68"/>
      <c r="K10" s="81">
        <f>' SAHPRA costing calculations'!I8</f>
        <v>276598.13582154596</v>
      </c>
    </row>
    <row r="11" spans="2:11" x14ac:dyDescent="0.25">
      <c r="B11" s="60" t="s">
        <v>129</v>
      </c>
      <c r="C11" s="62">
        <v>6</v>
      </c>
      <c r="D11" s="82"/>
      <c r="E11" s="83">
        <f>D11*$E$10</f>
        <v>0</v>
      </c>
      <c r="F11" s="82"/>
      <c r="G11" s="84">
        <f>F11*$G$10</f>
        <v>0</v>
      </c>
      <c r="H11" s="82"/>
      <c r="I11" s="85">
        <f>H11*$I$10</f>
        <v>0</v>
      </c>
      <c r="J11" s="82"/>
      <c r="K11" s="86">
        <f>J11*$K$10</f>
        <v>0</v>
      </c>
    </row>
    <row r="12" spans="2:11" x14ac:dyDescent="0.25">
      <c r="B12" s="60" t="s">
        <v>12</v>
      </c>
      <c r="C12" s="62">
        <v>3</v>
      </c>
      <c r="D12" s="82"/>
      <c r="E12" s="83">
        <f t="shared" ref="E12:E15" si="0">D12*$E$10</f>
        <v>0</v>
      </c>
      <c r="F12" s="82"/>
      <c r="G12" s="84">
        <f t="shared" ref="G12:G15" si="1">F12*$G$10</f>
        <v>0</v>
      </c>
      <c r="H12" s="82"/>
      <c r="I12" s="85">
        <f t="shared" ref="I12:I15" si="2">H12*$I$10</f>
        <v>0</v>
      </c>
      <c r="J12" s="82"/>
      <c r="K12" s="86">
        <f t="shared" ref="K12:K15" si="3">J12*$K$10</f>
        <v>0</v>
      </c>
    </row>
    <row r="13" spans="2:11" x14ac:dyDescent="0.25">
      <c r="B13" s="60" t="s">
        <v>59</v>
      </c>
      <c r="C13" s="62">
        <v>1</v>
      </c>
      <c r="D13" s="82"/>
      <c r="E13" s="83">
        <f t="shared" si="0"/>
        <v>0</v>
      </c>
      <c r="F13" s="82"/>
      <c r="G13" s="84">
        <f t="shared" si="1"/>
        <v>0</v>
      </c>
      <c r="H13" s="82"/>
      <c r="I13" s="85">
        <f t="shared" si="2"/>
        <v>0</v>
      </c>
      <c r="J13" s="82"/>
      <c r="K13" s="86">
        <f t="shared" si="3"/>
        <v>0</v>
      </c>
    </row>
    <row r="14" spans="2:11" x14ac:dyDescent="0.25">
      <c r="B14" s="60" t="s">
        <v>66</v>
      </c>
      <c r="C14" s="62">
        <v>1</v>
      </c>
      <c r="D14" s="82"/>
      <c r="E14" s="83">
        <f t="shared" si="0"/>
        <v>0</v>
      </c>
      <c r="F14" s="82"/>
      <c r="G14" s="84">
        <f t="shared" si="1"/>
        <v>0</v>
      </c>
      <c r="H14" s="82"/>
      <c r="I14" s="85">
        <f t="shared" si="2"/>
        <v>0</v>
      </c>
      <c r="J14" s="82"/>
      <c r="K14" s="86">
        <f t="shared" si="3"/>
        <v>0</v>
      </c>
    </row>
    <row r="15" spans="2:11" ht="15.75" thickBot="1" x14ac:dyDescent="0.3">
      <c r="B15" s="60" t="s">
        <v>62</v>
      </c>
      <c r="C15" s="62">
        <v>1</v>
      </c>
      <c r="D15" s="82"/>
      <c r="E15" s="83">
        <f t="shared" si="0"/>
        <v>0</v>
      </c>
      <c r="F15" s="82"/>
      <c r="G15" s="84">
        <f t="shared" si="1"/>
        <v>0</v>
      </c>
      <c r="H15" s="82"/>
      <c r="I15" s="85">
        <f t="shared" si="2"/>
        <v>0</v>
      </c>
      <c r="J15" s="82"/>
      <c r="K15" s="86">
        <f t="shared" si="3"/>
        <v>0</v>
      </c>
    </row>
    <row r="16" spans="2:11" ht="15.75" thickBot="1" x14ac:dyDescent="0.3">
      <c r="B16" s="64" t="s">
        <v>324</v>
      </c>
      <c r="C16" s="65">
        <v>37</v>
      </c>
      <c r="D16" s="68"/>
      <c r="E16" s="81">
        <f>' SAHPRA costing calculations'!F9</f>
        <v>264429.44</v>
      </c>
      <c r="F16" s="68"/>
      <c r="G16" s="81">
        <f>' SAHPRA costing calculations'!G9</f>
        <v>283203.93024000002</v>
      </c>
      <c r="H16" s="68"/>
      <c r="I16" s="81">
        <f>' SAHPRA costing calculations'!H9</f>
        <v>302461.79749632004</v>
      </c>
      <c r="J16" s="68"/>
      <c r="K16" s="81">
        <f>' SAHPRA costing calculations'!I9</f>
        <v>322726.73792857351</v>
      </c>
    </row>
    <row r="17" spans="2:11" x14ac:dyDescent="0.25">
      <c r="B17" s="60" t="s">
        <v>50</v>
      </c>
      <c r="C17" s="62">
        <v>2</v>
      </c>
      <c r="D17" s="82"/>
      <c r="E17" s="83">
        <f>D17*$E$16</f>
        <v>0</v>
      </c>
      <c r="F17" s="82"/>
      <c r="G17" s="84">
        <f>F17*$G$16</f>
        <v>0</v>
      </c>
      <c r="H17" s="82"/>
      <c r="I17" s="85">
        <f>H17*$I$16</f>
        <v>0</v>
      </c>
      <c r="J17" s="82"/>
      <c r="K17" s="86">
        <f>J17*$K$16</f>
        <v>0</v>
      </c>
    </row>
    <row r="18" spans="2:11" x14ac:dyDescent="0.25">
      <c r="B18" s="60" t="s">
        <v>17</v>
      </c>
      <c r="C18" s="62">
        <v>6</v>
      </c>
      <c r="D18" s="82"/>
      <c r="E18" s="83">
        <f t="shared" ref="E18:E23" si="4">D18*$E$16</f>
        <v>0</v>
      </c>
      <c r="F18" s="82"/>
      <c r="G18" s="84">
        <f t="shared" ref="G18:G23" si="5">F18*$G$16</f>
        <v>0</v>
      </c>
      <c r="H18" s="82"/>
      <c r="I18" s="85">
        <f t="shared" ref="I18:I23" si="6">H18*$I$16</f>
        <v>0</v>
      </c>
      <c r="J18" s="82"/>
      <c r="K18" s="86">
        <f t="shared" ref="K18:K23" si="7">J18*$K$16</f>
        <v>0</v>
      </c>
    </row>
    <row r="19" spans="2:11" x14ac:dyDescent="0.25">
      <c r="B19" s="60" t="s">
        <v>85</v>
      </c>
      <c r="C19" s="62">
        <v>18</v>
      </c>
      <c r="D19" s="82"/>
      <c r="E19" s="83">
        <f t="shared" si="4"/>
        <v>0</v>
      </c>
      <c r="F19" s="82"/>
      <c r="G19" s="84">
        <f t="shared" si="5"/>
        <v>0</v>
      </c>
      <c r="H19" s="82"/>
      <c r="I19" s="85">
        <f t="shared" si="6"/>
        <v>0</v>
      </c>
      <c r="J19" s="82"/>
      <c r="K19" s="86">
        <f t="shared" si="7"/>
        <v>0</v>
      </c>
    </row>
    <row r="20" spans="2:11" x14ac:dyDescent="0.25">
      <c r="B20" s="60" t="s">
        <v>105</v>
      </c>
      <c r="C20" s="62">
        <v>3</v>
      </c>
      <c r="D20" s="82"/>
      <c r="E20" s="83">
        <f t="shared" si="4"/>
        <v>0</v>
      </c>
      <c r="F20" s="82"/>
      <c r="G20" s="84">
        <f t="shared" si="5"/>
        <v>0</v>
      </c>
      <c r="H20" s="82"/>
      <c r="I20" s="85">
        <f t="shared" si="6"/>
        <v>0</v>
      </c>
      <c r="J20" s="82"/>
      <c r="K20" s="86">
        <f t="shared" si="7"/>
        <v>0</v>
      </c>
    </row>
    <row r="21" spans="2:11" x14ac:dyDescent="0.25">
      <c r="B21" s="60" t="s">
        <v>22</v>
      </c>
      <c r="C21" s="62">
        <v>1</v>
      </c>
      <c r="D21" s="82"/>
      <c r="E21" s="83">
        <f t="shared" si="4"/>
        <v>0</v>
      </c>
      <c r="F21" s="82"/>
      <c r="G21" s="84">
        <f t="shared" si="5"/>
        <v>0</v>
      </c>
      <c r="H21" s="82"/>
      <c r="I21" s="85">
        <f t="shared" si="6"/>
        <v>0</v>
      </c>
      <c r="J21" s="82"/>
      <c r="K21" s="86">
        <f t="shared" si="7"/>
        <v>0</v>
      </c>
    </row>
    <row r="22" spans="2:11" x14ac:dyDescent="0.25">
      <c r="B22" s="60" t="s">
        <v>25</v>
      </c>
      <c r="C22" s="62">
        <v>3</v>
      </c>
      <c r="D22" s="82"/>
      <c r="E22" s="83">
        <f t="shared" si="4"/>
        <v>0</v>
      </c>
      <c r="F22" s="82"/>
      <c r="G22" s="84">
        <f t="shared" si="5"/>
        <v>0</v>
      </c>
      <c r="H22" s="82"/>
      <c r="I22" s="85">
        <f t="shared" si="6"/>
        <v>0</v>
      </c>
      <c r="J22" s="82"/>
      <c r="K22" s="86">
        <f t="shared" si="7"/>
        <v>0</v>
      </c>
    </row>
    <row r="23" spans="2:11" ht="15.75" thickBot="1" x14ac:dyDescent="0.3">
      <c r="B23" s="60" t="s">
        <v>92</v>
      </c>
      <c r="C23" s="62">
        <v>4</v>
      </c>
      <c r="D23" s="82"/>
      <c r="E23" s="83">
        <f t="shared" si="4"/>
        <v>0</v>
      </c>
      <c r="F23" s="82"/>
      <c r="G23" s="84">
        <f t="shared" si="5"/>
        <v>0</v>
      </c>
      <c r="H23" s="82"/>
      <c r="I23" s="85">
        <f t="shared" si="6"/>
        <v>0</v>
      </c>
      <c r="J23" s="82"/>
      <c r="K23" s="86">
        <f t="shared" si="7"/>
        <v>0</v>
      </c>
    </row>
    <row r="24" spans="2:11" ht="15.75" thickBot="1" x14ac:dyDescent="0.3">
      <c r="B24" s="64" t="s">
        <v>325</v>
      </c>
      <c r="C24" s="65">
        <v>10</v>
      </c>
      <c r="D24" s="68"/>
      <c r="E24" s="81">
        <f>' SAHPRA costing calculations'!F10</f>
        <v>317451.5</v>
      </c>
      <c r="F24" s="68"/>
      <c r="G24" s="81">
        <f>' SAHPRA costing calculations'!G10</f>
        <v>339990.55650000001</v>
      </c>
      <c r="H24" s="68"/>
      <c r="I24" s="81">
        <f>' SAHPRA costing calculations'!H10</f>
        <v>363109.91434200003</v>
      </c>
      <c r="J24" s="68"/>
      <c r="K24" s="81">
        <f>' SAHPRA costing calculations'!I10</f>
        <v>387438.27860291401</v>
      </c>
    </row>
    <row r="25" spans="2:11" x14ac:dyDescent="0.25">
      <c r="B25" s="60" t="s">
        <v>83</v>
      </c>
      <c r="C25" s="62">
        <v>1</v>
      </c>
      <c r="D25" s="82"/>
      <c r="E25" s="83">
        <f>D25*$E$24</f>
        <v>0</v>
      </c>
      <c r="F25" s="82"/>
      <c r="G25" s="84">
        <f>F25*$G$24</f>
        <v>0</v>
      </c>
      <c r="H25" s="82"/>
      <c r="I25" s="85">
        <f>H25*$I$24</f>
        <v>0</v>
      </c>
      <c r="J25" s="82"/>
      <c r="K25" s="86">
        <f>J25*$K$24</f>
        <v>0</v>
      </c>
    </row>
    <row r="26" spans="2:11" x14ac:dyDescent="0.25">
      <c r="B26" s="60" t="s">
        <v>20</v>
      </c>
      <c r="C26" s="62">
        <v>1</v>
      </c>
      <c r="D26" s="82"/>
      <c r="E26" s="83">
        <f t="shared" ref="E26:E30" si="8">D26*$E$24</f>
        <v>0</v>
      </c>
      <c r="F26" s="82"/>
      <c r="G26" s="84">
        <f t="shared" ref="G26:G30" si="9">F26*$G$24</f>
        <v>0</v>
      </c>
      <c r="H26" s="82"/>
      <c r="I26" s="85">
        <f t="shared" ref="I26:I30" si="10">H26*$I$24</f>
        <v>0</v>
      </c>
      <c r="J26" s="82"/>
      <c r="K26" s="86">
        <f t="shared" ref="K26:K30" si="11">J26*$K$24</f>
        <v>0</v>
      </c>
    </row>
    <row r="27" spans="2:11" x14ac:dyDescent="0.25">
      <c r="B27" s="60" t="s">
        <v>58</v>
      </c>
      <c r="C27" s="62">
        <v>1</v>
      </c>
      <c r="D27" s="82"/>
      <c r="E27" s="83">
        <f t="shared" si="8"/>
        <v>0</v>
      </c>
      <c r="F27" s="82"/>
      <c r="G27" s="84">
        <f t="shared" si="9"/>
        <v>0</v>
      </c>
      <c r="H27" s="82"/>
      <c r="I27" s="85">
        <f t="shared" si="10"/>
        <v>0</v>
      </c>
      <c r="J27" s="82"/>
      <c r="K27" s="86">
        <f t="shared" si="11"/>
        <v>0</v>
      </c>
    </row>
    <row r="28" spans="2:11" x14ac:dyDescent="0.25">
      <c r="B28" s="60" t="s">
        <v>55</v>
      </c>
      <c r="C28" s="62">
        <v>1</v>
      </c>
      <c r="D28" s="82"/>
      <c r="E28" s="83">
        <f t="shared" si="8"/>
        <v>0</v>
      </c>
      <c r="F28" s="82"/>
      <c r="G28" s="84">
        <f t="shared" si="9"/>
        <v>0</v>
      </c>
      <c r="H28" s="82"/>
      <c r="I28" s="85">
        <f t="shared" si="10"/>
        <v>0</v>
      </c>
      <c r="J28" s="82"/>
      <c r="K28" s="86">
        <f t="shared" si="11"/>
        <v>0</v>
      </c>
    </row>
    <row r="29" spans="2:11" x14ac:dyDescent="0.25">
      <c r="B29" s="60" t="s">
        <v>17</v>
      </c>
      <c r="C29" s="62">
        <v>5</v>
      </c>
      <c r="D29" s="82"/>
      <c r="E29" s="83">
        <f t="shared" si="8"/>
        <v>0</v>
      </c>
      <c r="F29" s="82"/>
      <c r="G29" s="84">
        <f t="shared" si="9"/>
        <v>0</v>
      </c>
      <c r="H29" s="82"/>
      <c r="I29" s="85">
        <f t="shared" si="10"/>
        <v>0</v>
      </c>
      <c r="J29" s="82"/>
      <c r="K29" s="86">
        <f t="shared" si="11"/>
        <v>0</v>
      </c>
    </row>
    <row r="30" spans="2:11" ht="15.75" thickBot="1" x14ac:dyDescent="0.3">
      <c r="B30" s="60" t="s">
        <v>25</v>
      </c>
      <c r="C30" s="62">
        <v>1</v>
      </c>
      <c r="D30" s="82"/>
      <c r="E30" s="83">
        <f t="shared" si="8"/>
        <v>0</v>
      </c>
      <c r="F30" s="82"/>
      <c r="G30" s="84">
        <f t="shared" si="9"/>
        <v>0</v>
      </c>
      <c r="H30" s="82"/>
      <c r="I30" s="85">
        <f t="shared" si="10"/>
        <v>0</v>
      </c>
      <c r="J30" s="82"/>
      <c r="K30" s="86">
        <f t="shared" si="11"/>
        <v>0</v>
      </c>
    </row>
    <row r="31" spans="2:11" ht="15.75" thickBot="1" x14ac:dyDescent="0.3">
      <c r="B31" s="64" t="s">
        <v>326</v>
      </c>
      <c r="C31" s="65">
        <v>18</v>
      </c>
      <c r="D31" s="68"/>
      <c r="E31" s="81">
        <f>' SAHPRA costing calculations'!F11</f>
        <v>384937.1</v>
      </c>
      <c r="F31" s="68"/>
      <c r="G31" s="81">
        <f>' SAHPRA costing calculations'!G11</f>
        <v>412267.63409999997</v>
      </c>
      <c r="H31" s="68"/>
      <c r="I31" s="81">
        <f>' SAHPRA costing calculations'!H11</f>
        <v>440301.83321879996</v>
      </c>
      <c r="J31" s="68"/>
      <c r="K31" s="81">
        <f>' SAHPRA costing calculations'!I11</f>
        <v>469802.05604445958</v>
      </c>
    </row>
    <row r="32" spans="2:11" x14ac:dyDescent="0.25">
      <c r="B32" s="60" t="s">
        <v>91</v>
      </c>
      <c r="C32" s="62">
        <v>4</v>
      </c>
      <c r="D32" s="82"/>
      <c r="E32" s="83">
        <f>D32*$E$31</f>
        <v>0</v>
      </c>
      <c r="F32" s="82"/>
      <c r="G32" s="84">
        <f>F32*$G$31</f>
        <v>0</v>
      </c>
      <c r="H32" s="82"/>
      <c r="I32" s="85">
        <f>H32*$I$31</f>
        <v>0</v>
      </c>
      <c r="J32" s="82"/>
      <c r="K32" s="86">
        <f>J32*$K$31</f>
        <v>0</v>
      </c>
    </row>
    <row r="33" spans="2:11" x14ac:dyDescent="0.25">
      <c r="B33" s="60" t="s">
        <v>74</v>
      </c>
      <c r="C33" s="62">
        <v>1</v>
      </c>
      <c r="D33" s="82"/>
      <c r="E33" s="83">
        <f t="shared" ref="E33:E36" si="12">D33*$E$31</f>
        <v>0</v>
      </c>
      <c r="F33" s="82"/>
      <c r="G33" s="84">
        <f t="shared" ref="G33:G36" si="13">F33*$G$31</f>
        <v>0</v>
      </c>
      <c r="H33" s="82"/>
      <c r="I33" s="85">
        <f t="shared" ref="I33:I36" si="14">H33*$I$31</f>
        <v>0</v>
      </c>
      <c r="J33" s="82"/>
      <c r="K33" s="86">
        <f t="shared" ref="K33:K36" si="15">J33*$K$31</f>
        <v>0</v>
      </c>
    </row>
    <row r="34" spans="2:11" x14ac:dyDescent="0.25">
      <c r="B34" s="60" t="s">
        <v>65</v>
      </c>
      <c r="C34" s="62">
        <v>2</v>
      </c>
      <c r="D34" s="82"/>
      <c r="E34" s="83">
        <f t="shared" si="12"/>
        <v>0</v>
      </c>
      <c r="F34" s="82"/>
      <c r="G34" s="84">
        <f t="shared" si="13"/>
        <v>0</v>
      </c>
      <c r="H34" s="82"/>
      <c r="I34" s="85">
        <f t="shared" si="14"/>
        <v>0</v>
      </c>
      <c r="J34" s="82"/>
      <c r="K34" s="86">
        <f t="shared" si="15"/>
        <v>0</v>
      </c>
    </row>
    <row r="35" spans="2:11" x14ac:dyDescent="0.25">
      <c r="B35" s="60" t="s">
        <v>22</v>
      </c>
      <c r="C35" s="62">
        <v>10</v>
      </c>
      <c r="D35" s="82"/>
      <c r="E35" s="83">
        <f t="shared" si="12"/>
        <v>0</v>
      </c>
      <c r="F35" s="82"/>
      <c r="G35" s="84">
        <f t="shared" si="13"/>
        <v>0</v>
      </c>
      <c r="H35" s="82"/>
      <c r="I35" s="85">
        <f t="shared" si="14"/>
        <v>0</v>
      </c>
      <c r="J35" s="82"/>
      <c r="K35" s="86">
        <f t="shared" si="15"/>
        <v>0</v>
      </c>
    </row>
    <row r="36" spans="2:11" ht="15.75" thickBot="1" x14ac:dyDescent="0.3">
      <c r="B36" s="60" t="s">
        <v>70</v>
      </c>
      <c r="C36" s="62">
        <v>1</v>
      </c>
      <c r="D36" s="82"/>
      <c r="E36" s="83">
        <f t="shared" si="12"/>
        <v>0</v>
      </c>
      <c r="F36" s="82"/>
      <c r="G36" s="84">
        <f t="shared" si="13"/>
        <v>0</v>
      </c>
      <c r="H36" s="82"/>
      <c r="I36" s="85">
        <f t="shared" si="14"/>
        <v>0</v>
      </c>
      <c r="J36" s="82"/>
      <c r="K36" s="86">
        <f t="shared" si="15"/>
        <v>0</v>
      </c>
    </row>
    <row r="37" spans="2:11" ht="15.75" thickBot="1" x14ac:dyDescent="0.3">
      <c r="B37" s="64" t="s">
        <v>327</v>
      </c>
      <c r="C37" s="65">
        <v>9</v>
      </c>
      <c r="D37" s="68"/>
      <c r="E37" s="81">
        <f>' SAHPRA costing calculations'!F12</f>
        <v>456035.4</v>
      </c>
      <c r="F37" s="68"/>
      <c r="G37" s="81">
        <f>' SAHPRA costing calculations'!G12</f>
        <v>488413.91340000002</v>
      </c>
      <c r="H37" s="68"/>
      <c r="I37" s="81">
        <f>' SAHPRA costing calculations'!H12</f>
        <v>521626.0595112</v>
      </c>
      <c r="J37" s="68"/>
      <c r="K37" s="81">
        <f>' SAHPRA costing calculations'!I12</f>
        <v>556575.00549845037</v>
      </c>
    </row>
    <row r="38" spans="2:11" x14ac:dyDescent="0.25">
      <c r="B38" s="60" t="s">
        <v>52</v>
      </c>
      <c r="C38" s="62">
        <v>1</v>
      </c>
      <c r="D38" s="82"/>
      <c r="E38" s="83">
        <f>D38*$E$37</f>
        <v>0</v>
      </c>
      <c r="F38" s="82"/>
      <c r="G38" s="84">
        <f>F38*$G$37</f>
        <v>0</v>
      </c>
      <c r="H38" s="82"/>
      <c r="I38" s="85">
        <f>H38*$I$37</f>
        <v>0</v>
      </c>
      <c r="J38" s="82"/>
      <c r="K38" s="86">
        <f>J38*K37</f>
        <v>0</v>
      </c>
    </row>
    <row r="39" spans="2:11" x14ac:dyDescent="0.25">
      <c r="B39" s="60" t="s">
        <v>32</v>
      </c>
      <c r="C39" s="62">
        <v>2</v>
      </c>
      <c r="D39" s="82"/>
      <c r="E39" s="83">
        <f t="shared" ref="E39:E44" si="16">D39*$E$37</f>
        <v>0</v>
      </c>
      <c r="F39" s="82"/>
      <c r="G39" s="84">
        <f t="shared" ref="G39:G44" si="17">F39*$G$37</f>
        <v>0</v>
      </c>
      <c r="H39" s="82"/>
      <c r="I39" s="85">
        <f t="shared" ref="I39:I44" si="18">H39*$I$37</f>
        <v>0</v>
      </c>
      <c r="J39" s="82"/>
      <c r="K39" s="86">
        <f t="shared" ref="K39:K44" si="19">J39*K38</f>
        <v>0</v>
      </c>
    </row>
    <row r="40" spans="2:11" x14ac:dyDescent="0.25">
      <c r="B40" s="60" t="s">
        <v>11</v>
      </c>
      <c r="C40" s="62">
        <v>1</v>
      </c>
      <c r="D40" s="82"/>
      <c r="E40" s="83">
        <f t="shared" si="16"/>
        <v>0</v>
      </c>
      <c r="F40" s="82"/>
      <c r="G40" s="84">
        <f t="shared" si="17"/>
        <v>0</v>
      </c>
      <c r="H40" s="82"/>
      <c r="I40" s="85">
        <f t="shared" si="18"/>
        <v>0</v>
      </c>
      <c r="J40" s="82"/>
      <c r="K40" s="86">
        <f t="shared" si="19"/>
        <v>0</v>
      </c>
    </row>
    <row r="41" spans="2:11" x14ac:dyDescent="0.25">
      <c r="B41" s="60" t="s">
        <v>27</v>
      </c>
      <c r="C41" s="62">
        <v>2</v>
      </c>
      <c r="D41" s="82"/>
      <c r="E41" s="83">
        <f t="shared" si="16"/>
        <v>0</v>
      </c>
      <c r="F41" s="82"/>
      <c r="G41" s="84">
        <f t="shared" si="17"/>
        <v>0</v>
      </c>
      <c r="H41" s="82"/>
      <c r="I41" s="85">
        <f t="shared" si="18"/>
        <v>0</v>
      </c>
      <c r="J41" s="82"/>
      <c r="K41" s="86">
        <f t="shared" si="19"/>
        <v>0</v>
      </c>
    </row>
    <row r="42" spans="2:11" x14ac:dyDescent="0.25">
      <c r="B42" s="60" t="s">
        <v>119</v>
      </c>
      <c r="C42" s="62">
        <v>1</v>
      </c>
      <c r="D42" s="82"/>
      <c r="E42" s="83">
        <f t="shared" si="16"/>
        <v>0</v>
      </c>
      <c r="F42" s="82"/>
      <c r="G42" s="84">
        <f t="shared" si="17"/>
        <v>0</v>
      </c>
      <c r="H42" s="82"/>
      <c r="I42" s="85">
        <f t="shared" si="18"/>
        <v>0</v>
      </c>
      <c r="J42" s="82"/>
      <c r="K42" s="86">
        <f t="shared" si="19"/>
        <v>0</v>
      </c>
    </row>
    <row r="43" spans="2:11" x14ac:dyDescent="0.25">
      <c r="B43" s="60" t="s">
        <v>117</v>
      </c>
      <c r="C43" s="62">
        <v>1</v>
      </c>
      <c r="D43" s="82"/>
      <c r="E43" s="83">
        <f t="shared" si="16"/>
        <v>0</v>
      </c>
      <c r="F43" s="82"/>
      <c r="G43" s="84">
        <f t="shared" si="17"/>
        <v>0</v>
      </c>
      <c r="H43" s="82"/>
      <c r="I43" s="85">
        <f t="shared" si="18"/>
        <v>0</v>
      </c>
      <c r="J43" s="82"/>
      <c r="K43" s="86">
        <f t="shared" si="19"/>
        <v>0</v>
      </c>
    </row>
    <row r="44" spans="2:11" ht="15.75" thickBot="1" x14ac:dyDescent="0.3">
      <c r="B44" s="60" t="s">
        <v>116</v>
      </c>
      <c r="C44" s="62">
        <v>1</v>
      </c>
      <c r="D44" s="82"/>
      <c r="E44" s="83">
        <f t="shared" si="16"/>
        <v>0</v>
      </c>
      <c r="F44" s="82"/>
      <c r="G44" s="84">
        <f t="shared" si="17"/>
        <v>0</v>
      </c>
      <c r="H44" s="82"/>
      <c r="I44" s="85">
        <f t="shared" si="18"/>
        <v>0</v>
      </c>
      <c r="J44" s="82"/>
      <c r="K44" s="86">
        <f t="shared" si="19"/>
        <v>0</v>
      </c>
    </row>
    <row r="45" spans="2:11" ht="15.75" thickBot="1" x14ac:dyDescent="0.3">
      <c r="B45" s="64" t="s">
        <v>328</v>
      </c>
      <c r="C45" s="65">
        <v>2</v>
      </c>
      <c r="D45" s="68"/>
      <c r="E45" s="81">
        <f>' SAHPRA costing calculations'!F13</f>
        <v>568948.19999999995</v>
      </c>
      <c r="F45" s="68"/>
      <c r="G45" s="81">
        <f>' SAHPRA costing calculations'!G13</f>
        <v>609343.52220000001</v>
      </c>
      <c r="H45" s="68"/>
      <c r="I45" s="81">
        <f>' SAHPRA costing calculations'!H13</f>
        <v>650778.88170959998</v>
      </c>
      <c r="J45" s="68"/>
      <c r="K45" s="81">
        <f>' SAHPRA costing calculations'!I13</f>
        <v>694381.06678414322</v>
      </c>
    </row>
    <row r="46" spans="2:11" x14ac:dyDescent="0.25">
      <c r="B46" s="60" t="s">
        <v>73</v>
      </c>
      <c r="C46" s="62">
        <v>1</v>
      </c>
      <c r="D46" s="82"/>
      <c r="E46" s="83">
        <f>D46*$E$45</f>
        <v>0</v>
      </c>
      <c r="F46" s="82"/>
      <c r="G46" s="84">
        <f>F46*$G$45</f>
        <v>0</v>
      </c>
      <c r="H46" s="82"/>
      <c r="I46" s="85">
        <f>H46*$I$45</f>
        <v>0</v>
      </c>
      <c r="J46" s="82"/>
      <c r="K46" s="86">
        <f>J46*$K$45</f>
        <v>0</v>
      </c>
    </row>
    <row r="47" spans="2:11" ht="15.75" thickBot="1" x14ac:dyDescent="0.3">
      <c r="B47" s="60" t="s">
        <v>68</v>
      </c>
      <c r="C47" s="62">
        <v>1</v>
      </c>
      <c r="D47" s="82"/>
      <c r="E47" s="83">
        <f>D47*$E$45</f>
        <v>0</v>
      </c>
      <c r="F47" s="82"/>
      <c r="G47" s="84">
        <f>F47*$G$45</f>
        <v>0</v>
      </c>
      <c r="H47" s="82"/>
      <c r="I47" s="85">
        <f>H47*$I$45</f>
        <v>0</v>
      </c>
      <c r="J47" s="82"/>
      <c r="K47" s="86">
        <f>J47*$K$45</f>
        <v>0</v>
      </c>
    </row>
    <row r="48" spans="2:11" ht="15.75" thickBot="1" x14ac:dyDescent="0.3">
      <c r="B48" s="64" t="s">
        <v>329</v>
      </c>
      <c r="C48" s="65">
        <v>11</v>
      </c>
      <c r="D48" s="68"/>
      <c r="E48" s="81">
        <f>' SAHPRA costing calculations'!F14</f>
        <v>667350</v>
      </c>
      <c r="F48" s="68"/>
      <c r="G48" s="81">
        <f>' SAHPRA costing calculations'!G14</f>
        <v>714731.85</v>
      </c>
      <c r="H48" s="68"/>
      <c r="I48" s="81">
        <f>' SAHPRA costing calculations'!H14</f>
        <v>763333.61580000003</v>
      </c>
      <c r="J48" s="68"/>
      <c r="K48" s="81">
        <f>' SAHPRA costing calculations'!I14</f>
        <v>814476.96805860009</v>
      </c>
    </row>
    <row r="49" spans="2:11" x14ac:dyDescent="0.25">
      <c r="B49" s="60" t="s">
        <v>19</v>
      </c>
      <c r="C49" s="62">
        <v>1</v>
      </c>
      <c r="D49" s="82"/>
      <c r="E49" s="83">
        <f>D49*$E$48</f>
        <v>0</v>
      </c>
      <c r="F49" s="82"/>
      <c r="G49" s="84">
        <f>F49*$G$48</f>
        <v>0</v>
      </c>
      <c r="H49" s="82"/>
      <c r="I49" s="85">
        <f>H49*$I$48</f>
        <v>0</v>
      </c>
      <c r="J49" s="82"/>
      <c r="K49" s="86">
        <f>J49*$K$48</f>
        <v>0</v>
      </c>
    </row>
    <row r="50" spans="2:11" x14ac:dyDescent="0.25">
      <c r="B50" s="60" t="s">
        <v>30</v>
      </c>
      <c r="C50" s="62">
        <v>6</v>
      </c>
      <c r="D50" s="82"/>
      <c r="E50" s="83">
        <f t="shared" ref="E50:E53" si="20">D50*$E$48</f>
        <v>0</v>
      </c>
      <c r="F50" s="82"/>
      <c r="G50" s="84">
        <f t="shared" ref="G50:G53" si="21">F50*$G$48</f>
        <v>0</v>
      </c>
      <c r="H50" s="82"/>
      <c r="I50" s="85">
        <f t="shared" ref="I50:I53" si="22">H50*$I$48</f>
        <v>0</v>
      </c>
      <c r="J50" s="82"/>
      <c r="K50" s="86">
        <f t="shared" ref="K50:K53" si="23">J50*$K$48</f>
        <v>0</v>
      </c>
    </row>
    <row r="51" spans="2:11" x14ac:dyDescent="0.25">
      <c r="B51" s="60" t="s">
        <v>14</v>
      </c>
      <c r="C51" s="62">
        <v>1</v>
      </c>
      <c r="D51" s="82"/>
      <c r="E51" s="83">
        <f t="shared" si="20"/>
        <v>0</v>
      </c>
      <c r="F51" s="82"/>
      <c r="G51" s="84">
        <f t="shared" si="21"/>
        <v>0</v>
      </c>
      <c r="H51" s="82"/>
      <c r="I51" s="85">
        <f t="shared" si="22"/>
        <v>0</v>
      </c>
      <c r="J51" s="82"/>
      <c r="K51" s="86">
        <f t="shared" si="23"/>
        <v>0</v>
      </c>
    </row>
    <row r="52" spans="2:11" x14ac:dyDescent="0.25">
      <c r="B52" s="60" t="s">
        <v>49</v>
      </c>
      <c r="C52" s="62">
        <v>2</v>
      </c>
      <c r="D52" s="82"/>
      <c r="E52" s="83">
        <f t="shared" si="20"/>
        <v>0</v>
      </c>
      <c r="F52" s="82"/>
      <c r="G52" s="84">
        <f t="shared" si="21"/>
        <v>0</v>
      </c>
      <c r="H52" s="82"/>
      <c r="I52" s="85">
        <f t="shared" si="22"/>
        <v>0</v>
      </c>
      <c r="J52" s="82"/>
      <c r="K52" s="86">
        <f t="shared" si="23"/>
        <v>0</v>
      </c>
    </row>
    <row r="53" spans="2:11" ht="15.75" thickBot="1" x14ac:dyDescent="0.3">
      <c r="B53" s="60" t="s">
        <v>61</v>
      </c>
      <c r="C53" s="62">
        <v>1</v>
      </c>
      <c r="D53" s="82"/>
      <c r="E53" s="83">
        <f t="shared" si="20"/>
        <v>0</v>
      </c>
      <c r="F53" s="82"/>
      <c r="G53" s="84">
        <f t="shared" si="21"/>
        <v>0</v>
      </c>
      <c r="H53" s="82"/>
      <c r="I53" s="85">
        <f t="shared" si="22"/>
        <v>0</v>
      </c>
      <c r="J53" s="82"/>
      <c r="K53" s="86">
        <f t="shared" si="23"/>
        <v>0</v>
      </c>
    </row>
    <row r="54" spans="2:11" ht="15.75" thickBot="1" x14ac:dyDescent="0.3">
      <c r="B54" s="64" t="s">
        <v>330</v>
      </c>
      <c r="C54" s="65">
        <v>2</v>
      </c>
      <c r="D54" s="68"/>
      <c r="E54" s="81">
        <f>' SAHPRA costing calculations'!F15</f>
        <v>790896</v>
      </c>
      <c r="F54" s="68"/>
      <c r="G54" s="81">
        <f>' SAHPRA costing calculations'!G15</f>
        <v>847049.61600000004</v>
      </c>
      <c r="H54" s="68"/>
      <c r="I54" s="81">
        <f>' SAHPRA costing calculations'!H15</f>
        <v>904648.98988800007</v>
      </c>
      <c r="J54" s="68"/>
      <c r="K54" s="81">
        <f>' SAHPRA costing calculations'!I15</f>
        <v>965260.47221049608</v>
      </c>
    </row>
    <row r="55" spans="2:11" x14ac:dyDescent="0.25">
      <c r="B55" s="60" t="s">
        <v>30</v>
      </c>
      <c r="C55" s="62">
        <v>1</v>
      </c>
      <c r="D55" s="82"/>
      <c r="E55" s="83">
        <f>D55*$E$54</f>
        <v>0</v>
      </c>
      <c r="F55" s="82"/>
      <c r="G55" s="84">
        <f>F55*$G$54</f>
        <v>0</v>
      </c>
      <c r="H55" s="82"/>
      <c r="I55" s="85">
        <f>H55*$I$54</f>
        <v>0</v>
      </c>
      <c r="J55" s="82"/>
      <c r="K55" s="86">
        <f>J55*$K$54</f>
        <v>0</v>
      </c>
    </row>
    <row r="56" spans="2:11" ht="15.75" thickBot="1" x14ac:dyDescent="0.3">
      <c r="B56" s="60" t="s">
        <v>72</v>
      </c>
      <c r="C56" s="62">
        <v>1</v>
      </c>
      <c r="D56" s="82"/>
      <c r="E56" s="83">
        <f>D56*$E$54</f>
        <v>0</v>
      </c>
      <c r="F56" s="82"/>
      <c r="G56" s="84">
        <f>F56*$G$54</f>
        <v>0</v>
      </c>
      <c r="H56" s="82"/>
      <c r="I56" s="85">
        <f>H56*$I$54</f>
        <v>0</v>
      </c>
      <c r="J56" s="82"/>
      <c r="K56" s="86">
        <f>J56*$K$54</f>
        <v>0</v>
      </c>
    </row>
    <row r="57" spans="2:11" ht="15.75" thickBot="1" x14ac:dyDescent="0.3">
      <c r="B57" s="64" t="s">
        <v>331</v>
      </c>
      <c r="C57" s="65">
        <v>19</v>
      </c>
      <c r="D57" s="68"/>
      <c r="E57" s="81">
        <f>' SAHPRA costing calculations'!F16</f>
        <v>1011655.0874999999</v>
      </c>
      <c r="F57" s="68"/>
      <c r="G57" s="81">
        <f>' SAHPRA costing calculations'!G16</f>
        <v>1083482.5987125</v>
      </c>
      <c r="H57" s="68"/>
      <c r="I57" s="81">
        <f>' SAHPRA costing calculations'!H16</f>
        <v>1157159.41542495</v>
      </c>
      <c r="J57" s="68"/>
      <c r="K57" s="81">
        <f>' SAHPRA costing calculations'!I16</f>
        <v>1234689.0962584217</v>
      </c>
    </row>
    <row r="58" spans="2:11" x14ac:dyDescent="0.25">
      <c r="B58" s="60" t="s">
        <v>16</v>
      </c>
      <c r="C58" s="62">
        <v>1</v>
      </c>
      <c r="D58" s="82"/>
      <c r="E58" s="83">
        <f>D58*$E$57</f>
        <v>0</v>
      </c>
      <c r="F58" s="82"/>
      <c r="G58" s="84">
        <f>F58*$G$57</f>
        <v>0</v>
      </c>
      <c r="H58" s="82"/>
      <c r="I58" s="85">
        <f>H58*$I$57</f>
        <v>0</v>
      </c>
      <c r="J58" s="82"/>
      <c r="K58" s="86">
        <f>J58*$K$57</f>
        <v>0</v>
      </c>
    </row>
    <row r="59" spans="2:11" x14ac:dyDescent="0.25">
      <c r="B59" s="60" t="s">
        <v>24</v>
      </c>
      <c r="C59" s="62">
        <v>15</v>
      </c>
      <c r="D59" s="82"/>
      <c r="E59" s="83">
        <f t="shared" ref="E59:E60" si="24">D59*$E$57</f>
        <v>0</v>
      </c>
      <c r="F59" s="82"/>
      <c r="G59" s="84">
        <f t="shared" ref="G59:G60" si="25">F59*$G$57</f>
        <v>0</v>
      </c>
      <c r="H59" s="82"/>
      <c r="I59" s="85">
        <f t="shared" ref="I59:I60" si="26">H59*$I$57</f>
        <v>0</v>
      </c>
      <c r="J59" s="82"/>
      <c r="K59" s="86">
        <f t="shared" ref="K59:K60" si="27">J59*$K$57</f>
        <v>0</v>
      </c>
    </row>
    <row r="60" spans="2:11" ht="15.75" thickBot="1" x14ac:dyDescent="0.3">
      <c r="B60" s="60" t="s">
        <v>98</v>
      </c>
      <c r="C60" s="62">
        <v>3</v>
      </c>
      <c r="D60" s="82"/>
      <c r="E60" s="83">
        <f t="shared" si="24"/>
        <v>0</v>
      </c>
      <c r="F60" s="82"/>
      <c r="G60" s="84">
        <f t="shared" si="25"/>
        <v>0</v>
      </c>
      <c r="H60" s="82"/>
      <c r="I60" s="85">
        <f t="shared" si="26"/>
        <v>0</v>
      </c>
      <c r="J60" s="82"/>
      <c r="K60" s="86">
        <f t="shared" si="27"/>
        <v>0</v>
      </c>
    </row>
    <row r="61" spans="2:11" ht="15.75" thickBot="1" x14ac:dyDescent="0.3">
      <c r="B61" s="64" t="s">
        <v>332</v>
      </c>
      <c r="C61" s="65">
        <v>5</v>
      </c>
      <c r="D61" s="68"/>
      <c r="E61" s="81">
        <f>' SAHPRA costing calculations'!F17</f>
        <v>1230310.0874999999</v>
      </c>
      <c r="F61" s="68"/>
      <c r="G61" s="81">
        <f>' SAHPRA costing calculations'!G17</f>
        <v>1317662.1037124998</v>
      </c>
      <c r="H61" s="68"/>
      <c r="I61" s="81">
        <f>' SAHPRA costing calculations'!H17</f>
        <v>1407263.1267649499</v>
      </c>
      <c r="J61" s="68"/>
      <c r="K61" s="81">
        <f>' SAHPRA costing calculations'!I17</f>
        <v>1501549.7562582016</v>
      </c>
    </row>
    <row r="62" spans="2:11" x14ac:dyDescent="0.25">
      <c r="B62" s="60" t="s">
        <v>43</v>
      </c>
      <c r="C62" s="62">
        <v>1</v>
      </c>
      <c r="D62" s="82"/>
      <c r="E62" s="83">
        <f>D62*$E$61</f>
        <v>0</v>
      </c>
      <c r="F62" s="82"/>
      <c r="G62" s="84">
        <f>F62*$G$61</f>
        <v>0</v>
      </c>
      <c r="H62" s="82"/>
      <c r="I62" s="85">
        <f>H62*$I$61</f>
        <v>0</v>
      </c>
      <c r="J62" s="82"/>
      <c r="K62" s="86">
        <f>J62*$K$61</f>
        <v>0</v>
      </c>
    </row>
    <row r="63" spans="2:11" ht="15.75" thickBot="1" x14ac:dyDescent="0.3">
      <c r="B63" s="60" t="s">
        <v>80</v>
      </c>
      <c r="C63" s="62">
        <v>4</v>
      </c>
      <c r="D63" s="82"/>
      <c r="E63" s="83">
        <f>D63*$E$61</f>
        <v>0</v>
      </c>
      <c r="F63" s="82"/>
      <c r="G63" s="84">
        <f>F63*$G$61</f>
        <v>0</v>
      </c>
      <c r="H63" s="82"/>
      <c r="I63" s="85">
        <f>H63*$I$61</f>
        <v>0</v>
      </c>
      <c r="J63" s="82"/>
      <c r="K63" s="86">
        <f>J63*$K$61</f>
        <v>0</v>
      </c>
    </row>
    <row r="64" spans="2:11" ht="15.75" thickBot="1" x14ac:dyDescent="0.3">
      <c r="B64" s="64" t="s">
        <v>333</v>
      </c>
      <c r="C64" s="65">
        <v>1</v>
      </c>
      <c r="D64" s="68"/>
      <c r="E64" s="81">
        <f>' SAHPRA costing calculations'!F18</f>
        <v>1327993.7250000001</v>
      </c>
      <c r="F64" s="68"/>
      <c r="G64" s="81">
        <f>' SAHPRA costing calculations'!G18</f>
        <v>1422281.279475</v>
      </c>
      <c r="H64" s="68"/>
      <c r="I64" s="81">
        <f>' SAHPRA costing calculations'!H18</f>
        <v>1518996.4064793</v>
      </c>
      <c r="J64" s="68"/>
      <c r="K64" s="81">
        <f>' SAHPRA costing calculations'!I18</f>
        <v>1620769.1657134132</v>
      </c>
    </row>
    <row r="65" spans="2:11" ht="15.75" thickBot="1" x14ac:dyDescent="0.3">
      <c r="B65" s="60" t="s">
        <v>10</v>
      </c>
      <c r="C65" s="62">
        <v>1</v>
      </c>
      <c r="D65" s="82"/>
      <c r="E65" s="83">
        <f>D65*$E$64</f>
        <v>0</v>
      </c>
      <c r="F65" s="82"/>
      <c r="G65" s="84">
        <f>F65*$G$64</f>
        <v>0</v>
      </c>
      <c r="H65" s="82"/>
      <c r="I65" s="85">
        <f>H65*$I$64</f>
        <v>0</v>
      </c>
      <c r="J65" s="82"/>
      <c r="K65" s="86">
        <f>J65*$K$64</f>
        <v>0</v>
      </c>
    </row>
    <row r="66" spans="2:11" ht="15.75" thickBot="1" x14ac:dyDescent="0.3">
      <c r="B66" s="64" t="s">
        <v>334</v>
      </c>
      <c r="C66" s="65">
        <v>23</v>
      </c>
      <c r="D66" s="68"/>
      <c r="E66" s="81">
        <f>' SAHPRA costing calculations'!F19</f>
        <v>731418</v>
      </c>
      <c r="F66" s="68"/>
      <c r="G66" s="81">
        <f>' SAHPRA costing calculations'!G19</f>
        <v>783348.67799999996</v>
      </c>
      <c r="H66" s="68"/>
      <c r="I66" s="81">
        <f>' SAHPRA costing calculations'!H19</f>
        <v>836616.3881039999</v>
      </c>
      <c r="J66" s="68"/>
      <c r="K66" s="81">
        <f>' SAHPRA costing calculations'!I19</f>
        <v>892669.68610696786</v>
      </c>
    </row>
    <row r="67" spans="2:11" x14ac:dyDescent="0.25">
      <c r="B67" s="60" t="s">
        <v>166</v>
      </c>
      <c r="C67" s="62">
        <v>1</v>
      </c>
      <c r="D67" s="82"/>
      <c r="E67" s="83">
        <f>D67*$E$66</f>
        <v>0</v>
      </c>
      <c r="F67" s="82"/>
      <c r="G67" s="84">
        <f>F67*$G$66</f>
        <v>0</v>
      </c>
      <c r="H67" s="82"/>
      <c r="I67" s="85">
        <f>H67*$I$66</f>
        <v>0</v>
      </c>
      <c r="J67" s="82"/>
      <c r="K67" s="86">
        <f>J67*$K$66</f>
        <v>0</v>
      </c>
    </row>
    <row r="68" spans="2:11" x14ac:dyDescent="0.25">
      <c r="B68" s="60" t="s">
        <v>148</v>
      </c>
      <c r="C68" s="62">
        <v>14</v>
      </c>
      <c r="D68" s="82"/>
      <c r="E68" s="83">
        <f t="shared" ref="E68:E72" si="28">D68*$E$66</f>
        <v>0</v>
      </c>
      <c r="F68" s="82"/>
      <c r="G68" s="84">
        <f t="shared" ref="G68:G72" si="29">F68*$G$66</f>
        <v>0</v>
      </c>
      <c r="H68" s="82"/>
      <c r="I68" s="85">
        <f t="shared" ref="I68:I72" si="30">H68*$I$66</f>
        <v>0</v>
      </c>
      <c r="J68" s="82"/>
      <c r="K68" s="86">
        <f t="shared" ref="K68:K72" si="31">J68*$K$66</f>
        <v>0</v>
      </c>
    </row>
    <row r="69" spans="2:11" x14ac:dyDescent="0.25">
      <c r="B69" s="60" t="s">
        <v>164</v>
      </c>
      <c r="C69" s="62">
        <v>1</v>
      </c>
      <c r="D69" s="82"/>
      <c r="E69" s="83">
        <f t="shared" si="28"/>
        <v>0</v>
      </c>
      <c r="F69" s="82"/>
      <c r="G69" s="84">
        <f t="shared" si="29"/>
        <v>0</v>
      </c>
      <c r="H69" s="82"/>
      <c r="I69" s="85">
        <f t="shared" si="30"/>
        <v>0</v>
      </c>
      <c r="J69" s="82"/>
      <c r="K69" s="86">
        <f t="shared" si="31"/>
        <v>0</v>
      </c>
    </row>
    <row r="70" spans="2:11" x14ac:dyDescent="0.25">
      <c r="B70" s="60" t="s">
        <v>130</v>
      </c>
      <c r="C70" s="62">
        <v>3</v>
      </c>
      <c r="D70" s="82"/>
      <c r="E70" s="83">
        <f t="shared" si="28"/>
        <v>0</v>
      </c>
      <c r="F70" s="82"/>
      <c r="G70" s="84">
        <f t="shared" si="29"/>
        <v>0</v>
      </c>
      <c r="H70" s="82"/>
      <c r="I70" s="85">
        <f t="shared" si="30"/>
        <v>0</v>
      </c>
      <c r="J70" s="82"/>
      <c r="K70" s="86">
        <f t="shared" si="31"/>
        <v>0</v>
      </c>
    </row>
    <row r="71" spans="2:11" x14ac:dyDescent="0.25">
      <c r="B71" s="60" t="s">
        <v>178</v>
      </c>
      <c r="C71" s="62">
        <v>2</v>
      </c>
      <c r="D71" s="82"/>
      <c r="E71" s="83">
        <f t="shared" si="28"/>
        <v>0</v>
      </c>
      <c r="F71" s="82"/>
      <c r="G71" s="84">
        <f t="shared" si="29"/>
        <v>0</v>
      </c>
      <c r="H71" s="82"/>
      <c r="I71" s="85">
        <f t="shared" si="30"/>
        <v>0</v>
      </c>
      <c r="J71" s="82"/>
      <c r="K71" s="86">
        <f t="shared" si="31"/>
        <v>0</v>
      </c>
    </row>
    <row r="72" spans="2:11" ht="15.75" thickBot="1" x14ac:dyDescent="0.3">
      <c r="B72" s="60" t="s">
        <v>137</v>
      </c>
      <c r="C72" s="62">
        <v>2</v>
      </c>
      <c r="D72" s="82"/>
      <c r="E72" s="83">
        <f t="shared" si="28"/>
        <v>0</v>
      </c>
      <c r="F72" s="82"/>
      <c r="G72" s="84">
        <f t="shared" si="29"/>
        <v>0</v>
      </c>
      <c r="H72" s="82"/>
      <c r="I72" s="85">
        <f t="shared" si="30"/>
        <v>0</v>
      </c>
      <c r="J72" s="82"/>
      <c r="K72" s="86">
        <f t="shared" si="31"/>
        <v>0</v>
      </c>
    </row>
    <row r="73" spans="2:11" ht="15.75" thickBot="1" x14ac:dyDescent="0.3">
      <c r="B73" s="64" t="s">
        <v>335</v>
      </c>
      <c r="C73" s="65">
        <v>11</v>
      </c>
      <c r="D73" s="68"/>
      <c r="E73" s="81">
        <f>' SAHPRA costing calculations'!F20</f>
        <v>814510.5</v>
      </c>
      <c r="F73" s="68"/>
      <c r="G73" s="81">
        <f>' SAHPRA costing calculations'!G20</f>
        <v>872340.74549999996</v>
      </c>
      <c r="H73" s="68"/>
      <c r="I73" s="81">
        <f>' SAHPRA costing calculations'!H20</f>
        <v>931659.91619399993</v>
      </c>
      <c r="J73" s="68"/>
      <c r="K73" s="81">
        <f>' SAHPRA costing calculations'!I20</f>
        <v>994081.13057899789</v>
      </c>
    </row>
    <row r="74" spans="2:11" x14ac:dyDescent="0.25">
      <c r="B74" s="60" t="s">
        <v>30</v>
      </c>
      <c r="C74" s="62">
        <v>1</v>
      </c>
      <c r="D74" s="82"/>
      <c r="E74" s="83">
        <f>D74*$E$73</f>
        <v>0</v>
      </c>
      <c r="F74" s="82"/>
      <c r="G74" s="84">
        <f>F74*$G$73</f>
        <v>0</v>
      </c>
      <c r="H74" s="82"/>
      <c r="I74" s="85">
        <f>H74*$I$73</f>
        <v>0</v>
      </c>
      <c r="J74" s="82"/>
      <c r="K74" s="86">
        <f>J74*$K$73</f>
        <v>0</v>
      </c>
    </row>
    <row r="75" spans="2:11" x14ac:dyDescent="0.25">
      <c r="B75" s="60" t="s">
        <v>110</v>
      </c>
      <c r="C75" s="62">
        <v>5</v>
      </c>
      <c r="D75" s="82"/>
      <c r="E75" s="83">
        <f t="shared" ref="E75:E77" si="32">D75*$E$73</f>
        <v>0</v>
      </c>
      <c r="F75" s="82"/>
      <c r="G75" s="84">
        <f t="shared" ref="G75:G77" si="33">F75*$G$73</f>
        <v>0</v>
      </c>
      <c r="H75" s="82"/>
      <c r="I75" s="85">
        <f t="shared" ref="I75:I77" si="34">H75*$I$73</f>
        <v>0</v>
      </c>
      <c r="J75" s="82"/>
      <c r="K75" s="86">
        <f t="shared" ref="K75:K77" si="35">J75*$K$73</f>
        <v>0</v>
      </c>
    </row>
    <row r="76" spans="2:11" x14ac:dyDescent="0.25">
      <c r="B76" s="60" t="s">
        <v>100</v>
      </c>
      <c r="C76" s="62">
        <v>4</v>
      </c>
      <c r="D76" s="82"/>
      <c r="E76" s="83">
        <f t="shared" si="32"/>
        <v>0</v>
      </c>
      <c r="F76" s="82"/>
      <c r="G76" s="84">
        <f t="shared" si="33"/>
        <v>0</v>
      </c>
      <c r="H76" s="82"/>
      <c r="I76" s="85">
        <f t="shared" si="34"/>
        <v>0</v>
      </c>
      <c r="J76" s="82"/>
      <c r="K76" s="86">
        <f t="shared" si="35"/>
        <v>0</v>
      </c>
    </row>
    <row r="77" spans="2:11" ht="15.75" thickBot="1" x14ac:dyDescent="0.3">
      <c r="B77" s="60" t="s">
        <v>35</v>
      </c>
      <c r="C77" s="62">
        <v>1</v>
      </c>
      <c r="D77" s="82"/>
      <c r="E77" s="83">
        <f t="shared" si="32"/>
        <v>0</v>
      </c>
      <c r="F77" s="82"/>
      <c r="G77" s="84">
        <f t="shared" si="33"/>
        <v>0</v>
      </c>
      <c r="H77" s="82"/>
      <c r="I77" s="85">
        <f t="shared" si="34"/>
        <v>0</v>
      </c>
      <c r="J77" s="82"/>
      <c r="K77" s="86">
        <f t="shared" si="35"/>
        <v>0</v>
      </c>
    </row>
    <row r="78" spans="2:11" ht="15.75" thickBot="1" x14ac:dyDescent="0.3">
      <c r="B78" s="64" t="s">
        <v>336</v>
      </c>
      <c r="C78" s="65">
        <v>41</v>
      </c>
      <c r="D78" s="68"/>
      <c r="E78" s="81">
        <f>' SAHPRA costing calculations'!F22</f>
        <v>924055.5</v>
      </c>
      <c r="F78" s="68"/>
      <c r="G78" s="81">
        <f>' SAHPRA costing calculations'!G22</f>
        <v>989663.44050000003</v>
      </c>
      <c r="H78" s="68"/>
      <c r="I78" s="81">
        <f>' SAHPRA costing calculations'!H22</f>
        <v>1056960.554454</v>
      </c>
      <c r="J78" s="68"/>
      <c r="K78" s="81">
        <f>' SAHPRA costing calculations'!I22</f>
        <v>1127776.9116024179</v>
      </c>
    </row>
    <row r="79" spans="2:11" x14ac:dyDescent="0.25">
      <c r="B79" s="60" t="s">
        <v>148</v>
      </c>
      <c r="C79" s="62">
        <v>12</v>
      </c>
      <c r="D79" s="82"/>
      <c r="E79" s="83">
        <f>D79*$E$78</f>
        <v>0</v>
      </c>
      <c r="F79" s="82"/>
      <c r="G79" s="84">
        <f>F79*$G$78</f>
        <v>0</v>
      </c>
      <c r="H79" s="82"/>
      <c r="I79" s="85">
        <f>H79*$I$78</f>
        <v>0</v>
      </c>
      <c r="J79" s="82"/>
      <c r="K79" s="86">
        <f>J79*$K$78</f>
        <v>0</v>
      </c>
    </row>
    <row r="80" spans="2:11" x14ac:dyDescent="0.25">
      <c r="B80" s="60" t="s">
        <v>130</v>
      </c>
      <c r="C80" s="62">
        <v>3</v>
      </c>
      <c r="D80" s="82"/>
      <c r="E80" s="83">
        <f t="shared" ref="E80:E83" si="36">D80*$E$78</f>
        <v>0</v>
      </c>
      <c r="F80" s="82"/>
      <c r="G80" s="84">
        <f t="shared" ref="G80:G83" si="37">F80*$G$78</f>
        <v>0</v>
      </c>
      <c r="H80" s="82"/>
      <c r="I80" s="85">
        <f t="shared" ref="I80:I83" si="38">H80*$I$78</f>
        <v>0</v>
      </c>
      <c r="J80" s="82"/>
      <c r="K80" s="86">
        <f t="shared" ref="K80:K83" si="39">J80*$K$78</f>
        <v>0</v>
      </c>
    </row>
    <row r="81" spans="2:11" x14ac:dyDescent="0.25">
      <c r="B81" s="60" t="s">
        <v>30</v>
      </c>
      <c r="C81" s="62">
        <v>22</v>
      </c>
      <c r="D81" s="82"/>
      <c r="E81" s="83">
        <f t="shared" si="36"/>
        <v>0</v>
      </c>
      <c r="F81" s="82"/>
      <c r="G81" s="84">
        <f t="shared" si="37"/>
        <v>0</v>
      </c>
      <c r="H81" s="82"/>
      <c r="I81" s="85">
        <f t="shared" si="38"/>
        <v>0</v>
      </c>
      <c r="J81" s="82"/>
      <c r="K81" s="86">
        <f t="shared" si="39"/>
        <v>0</v>
      </c>
    </row>
    <row r="82" spans="2:11" x14ac:dyDescent="0.25">
      <c r="B82" s="60" t="s">
        <v>178</v>
      </c>
      <c r="C82" s="62">
        <v>2</v>
      </c>
      <c r="D82" s="82"/>
      <c r="E82" s="83">
        <f t="shared" si="36"/>
        <v>0</v>
      </c>
      <c r="F82" s="82"/>
      <c r="G82" s="84">
        <f t="shared" si="37"/>
        <v>0</v>
      </c>
      <c r="H82" s="82"/>
      <c r="I82" s="85">
        <f t="shared" si="38"/>
        <v>0</v>
      </c>
      <c r="J82" s="82"/>
      <c r="K82" s="86">
        <f t="shared" si="39"/>
        <v>0</v>
      </c>
    </row>
    <row r="83" spans="2:11" ht="15.75" thickBot="1" x14ac:dyDescent="0.3">
      <c r="B83" s="60" t="s">
        <v>137</v>
      </c>
      <c r="C83" s="62">
        <v>2</v>
      </c>
      <c r="D83" s="82"/>
      <c r="E83" s="83">
        <f t="shared" si="36"/>
        <v>0</v>
      </c>
      <c r="F83" s="82"/>
      <c r="G83" s="84">
        <f t="shared" si="37"/>
        <v>0</v>
      </c>
      <c r="H83" s="82"/>
      <c r="I83" s="85">
        <f t="shared" si="38"/>
        <v>0</v>
      </c>
      <c r="J83" s="82"/>
      <c r="K83" s="86">
        <f t="shared" si="39"/>
        <v>0</v>
      </c>
    </row>
    <row r="84" spans="2:11" ht="15.75" thickBot="1" x14ac:dyDescent="0.3">
      <c r="B84" s="64" t="s">
        <v>337</v>
      </c>
      <c r="C84" s="65">
        <v>1</v>
      </c>
      <c r="D84" s="68"/>
      <c r="E84" s="81">
        <f>' SAHPRA costing calculations'!F23</f>
        <v>1011655.0874999999</v>
      </c>
      <c r="F84" s="68"/>
      <c r="G84" s="81">
        <f>' SAHPRA costing calculations'!G23</f>
        <v>1083482.5987125</v>
      </c>
      <c r="H84" s="68"/>
      <c r="I84" s="81">
        <f>' SAHPRA costing calculations'!H23</f>
        <v>1157159.41542495</v>
      </c>
      <c r="J84" s="68"/>
      <c r="K84" s="81">
        <f>' SAHPRA costing calculations'!I23</f>
        <v>1234689.0962584217</v>
      </c>
    </row>
    <row r="85" spans="2:11" ht="15.75" thickBot="1" x14ac:dyDescent="0.3">
      <c r="B85" s="60" t="s">
        <v>98</v>
      </c>
      <c r="C85" s="62">
        <v>1</v>
      </c>
      <c r="D85" s="82"/>
      <c r="E85" s="83">
        <f>D85*$E$84</f>
        <v>0</v>
      </c>
      <c r="F85" s="82"/>
      <c r="G85" s="84">
        <f>F85*$G$84</f>
        <v>0</v>
      </c>
      <c r="H85" s="82"/>
      <c r="I85" s="85">
        <f>H85*$I$84</f>
        <v>0</v>
      </c>
      <c r="J85" s="82"/>
      <c r="K85" s="86">
        <f>J85*$K$84</f>
        <v>0</v>
      </c>
    </row>
    <row r="86" spans="2:11" ht="15.75" thickBot="1" x14ac:dyDescent="0.3">
      <c r="B86" s="64" t="s">
        <v>338</v>
      </c>
      <c r="C86" s="65">
        <v>21</v>
      </c>
      <c r="D86" s="68"/>
      <c r="E86" s="81">
        <f>' SAHPRA costing calculations'!F24</f>
        <v>513850.5</v>
      </c>
      <c r="F86" s="68"/>
      <c r="G86" s="81">
        <f>' SAHPRA costing calculations'!G24</f>
        <v>550333.88549999997</v>
      </c>
      <c r="H86" s="68"/>
      <c r="I86" s="81">
        <f>' SAHPRA costing calculations'!H24</f>
        <v>587756.589714</v>
      </c>
      <c r="J86" s="68"/>
      <c r="K86" s="81">
        <f>' SAHPRA costing calculations'!I24</f>
        <v>627136.28122483799</v>
      </c>
    </row>
    <row r="87" spans="2:11" x14ac:dyDescent="0.25">
      <c r="B87" s="60" t="s">
        <v>148</v>
      </c>
      <c r="C87" s="62">
        <v>13</v>
      </c>
      <c r="D87" s="82"/>
      <c r="E87" s="83">
        <f>D87*$E$86</f>
        <v>0</v>
      </c>
      <c r="F87" s="82"/>
      <c r="G87" s="84">
        <f>F87*$G$86</f>
        <v>0</v>
      </c>
      <c r="H87" s="82"/>
      <c r="I87" s="85">
        <f>H87*$I$86</f>
        <v>0</v>
      </c>
      <c r="J87" s="82"/>
      <c r="K87" s="86">
        <f>J87*$K$86</f>
        <v>0</v>
      </c>
    </row>
    <row r="88" spans="2:11" x14ac:dyDescent="0.25">
      <c r="B88" s="60" t="s">
        <v>130</v>
      </c>
      <c r="C88" s="62">
        <v>3</v>
      </c>
      <c r="D88" s="82"/>
      <c r="E88" s="83">
        <f t="shared" ref="E88:E91" si="40">D88*$E$86</f>
        <v>0</v>
      </c>
      <c r="F88" s="82"/>
      <c r="G88" s="84">
        <f t="shared" ref="G88:G91" si="41">F88*$G$86</f>
        <v>0</v>
      </c>
      <c r="H88" s="82"/>
      <c r="I88" s="85">
        <f t="shared" ref="I88:I91" si="42">H88*$I$86</f>
        <v>0</v>
      </c>
      <c r="J88" s="82"/>
      <c r="K88" s="86">
        <f t="shared" ref="K88:K91" si="43">J88*$K$86</f>
        <v>0</v>
      </c>
    </row>
    <row r="89" spans="2:11" x14ac:dyDescent="0.25">
      <c r="B89" s="60" t="s">
        <v>37</v>
      </c>
      <c r="C89" s="62">
        <v>1</v>
      </c>
      <c r="D89" s="82"/>
      <c r="E89" s="83">
        <f t="shared" si="40"/>
        <v>0</v>
      </c>
      <c r="F89" s="82"/>
      <c r="G89" s="84">
        <f t="shared" si="41"/>
        <v>0</v>
      </c>
      <c r="H89" s="82"/>
      <c r="I89" s="85">
        <f t="shared" si="42"/>
        <v>0</v>
      </c>
      <c r="J89" s="82"/>
      <c r="K89" s="86">
        <f t="shared" si="43"/>
        <v>0</v>
      </c>
    </row>
    <row r="90" spans="2:11" x14ac:dyDescent="0.25">
      <c r="B90" s="60" t="s">
        <v>178</v>
      </c>
      <c r="C90" s="62">
        <v>2</v>
      </c>
      <c r="D90" s="82"/>
      <c r="E90" s="83">
        <f t="shared" si="40"/>
        <v>0</v>
      </c>
      <c r="F90" s="82"/>
      <c r="G90" s="84">
        <f t="shared" si="41"/>
        <v>0</v>
      </c>
      <c r="H90" s="82"/>
      <c r="I90" s="85">
        <f t="shared" si="42"/>
        <v>0</v>
      </c>
      <c r="J90" s="82"/>
      <c r="K90" s="86">
        <f t="shared" si="43"/>
        <v>0</v>
      </c>
    </row>
    <row r="91" spans="2:11" ht="15.75" thickBot="1" x14ac:dyDescent="0.3">
      <c r="B91" s="60" t="s">
        <v>137</v>
      </c>
      <c r="C91" s="62">
        <v>2</v>
      </c>
      <c r="D91" s="82"/>
      <c r="E91" s="83">
        <f t="shared" si="40"/>
        <v>0</v>
      </c>
      <c r="F91" s="82"/>
      <c r="G91" s="84">
        <f t="shared" si="41"/>
        <v>0</v>
      </c>
      <c r="H91" s="82"/>
      <c r="I91" s="85">
        <f t="shared" si="42"/>
        <v>0</v>
      </c>
      <c r="J91" s="82"/>
      <c r="K91" s="86">
        <f t="shared" si="43"/>
        <v>0</v>
      </c>
    </row>
    <row r="92" spans="2:11" ht="15.75" thickBot="1" x14ac:dyDescent="0.3">
      <c r="B92" s="66" t="s">
        <v>339</v>
      </c>
      <c r="C92" s="67">
        <v>20</v>
      </c>
      <c r="D92" s="68"/>
      <c r="E92" s="81">
        <f>' SAHPRA costing calculations'!F25</f>
        <v>604750.5</v>
      </c>
      <c r="F92" s="68"/>
      <c r="G92" s="81">
        <f>' SAHPRA costing calculations'!G25</f>
        <v>647687.7855</v>
      </c>
      <c r="H92" s="68"/>
      <c r="I92" s="81">
        <f>' SAHPRA costing calculations'!H25</f>
        <v>691730.55491399998</v>
      </c>
      <c r="J92" s="68"/>
      <c r="K92" s="81">
        <f>' SAHPRA costing calculations'!I25</f>
        <v>738076.50209323794</v>
      </c>
    </row>
    <row r="93" spans="2:11" x14ac:dyDescent="0.25">
      <c r="B93" s="60" t="s">
        <v>148</v>
      </c>
      <c r="C93" s="62">
        <v>12</v>
      </c>
      <c r="D93" s="82"/>
      <c r="E93" s="83">
        <f>D93*$E$92</f>
        <v>0</v>
      </c>
      <c r="F93" s="82"/>
      <c r="G93" s="84">
        <f>F93*$G$92</f>
        <v>0</v>
      </c>
      <c r="H93" s="82"/>
      <c r="I93" s="85">
        <f>H93*$I$92</f>
        <v>0</v>
      </c>
      <c r="J93" s="82"/>
      <c r="K93" s="86">
        <f>J93*$K$92</f>
        <v>0</v>
      </c>
    </row>
    <row r="94" spans="2:11" x14ac:dyDescent="0.25">
      <c r="B94" s="60" t="s">
        <v>139</v>
      </c>
      <c r="C94" s="62">
        <v>1</v>
      </c>
      <c r="D94" s="82"/>
      <c r="E94" s="83">
        <f t="shared" ref="E94:E97" si="44">D94*$E$92</f>
        <v>0</v>
      </c>
      <c r="F94" s="82"/>
      <c r="G94" s="84">
        <f t="shared" ref="G94:G97" si="45">F94*$G$92</f>
        <v>0</v>
      </c>
      <c r="H94" s="82"/>
      <c r="I94" s="85">
        <f t="shared" ref="I94:I97" si="46">H94*$I$92</f>
        <v>0</v>
      </c>
      <c r="J94" s="82"/>
      <c r="K94" s="86">
        <f t="shared" ref="K94:K97" si="47">J94*$K$92</f>
        <v>0</v>
      </c>
    </row>
    <row r="95" spans="2:11" x14ac:dyDescent="0.25">
      <c r="B95" s="60" t="s">
        <v>130</v>
      </c>
      <c r="C95" s="62">
        <v>3</v>
      </c>
      <c r="D95" s="82"/>
      <c r="E95" s="83">
        <f t="shared" si="44"/>
        <v>0</v>
      </c>
      <c r="F95" s="82"/>
      <c r="G95" s="84">
        <f t="shared" si="45"/>
        <v>0</v>
      </c>
      <c r="H95" s="82"/>
      <c r="I95" s="85">
        <f t="shared" si="46"/>
        <v>0</v>
      </c>
      <c r="J95" s="82"/>
      <c r="K95" s="86">
        <f t="shared" si="47"/>
        <v>0</v>
      </c>
    </row>
    <row r="96" spans="2:11" x14ac:dyDescent="0.25">
      <c r="B96" s="60" t="s">
        <v>178</v>
      </c>
      <c r="C96" s="62">
        <v>2</v>
      </c>
      <c r="D96" s="82"/>
      <c r="E96" s="83">
        <f t="shared" si="44"/>
        <v>0</v>
      </c>
      <c r="F96" s="82"/>
      <c r="G96" s="84">
        <f t="shared" si="45"/>
        <v>0</v>
      </c>
      <c r="H96" s="82"/>
      <c r="I96" s="85">
        <f t="shared" si="46"/>
        <v>0</v>
      </c>
      <c r="J96" s="82"/>
      <c r="K96" s="86">
        <f t="shared" si="47"/>
        <v>0</v>
      </c>
    </row>
    <row r="97" spans="2:16" ht="15.75" thickBot="1" x14ac:dyDescent="0.3">
      <c r="B97" s="60" t="s">
        <v>137</v>
      </c>
      <c r="C97" s="62">
        <v>2</v>
      </c>
      <c r="D97" s="82"/>
      <c r="E97" s="83">
        <f t="shared" si="44"/>
        <v>0</v>
      </c>
      <c r="F97" s="82"/>
      <c r="G97" s="84">
        <f t="shared" si="45"/>
        <v>0</v>
      </c>
      <c r="H97" s="82"/>
      <c r="I97" s="85">
        <f t="shared" si="46"/>
        <v>0</v>
      </c>
      <c r="J97" s="82"/>
      <c r="K97" s="86">
        <f t="shared" si="47"/>
        <v>0</v>
      </c>
    </row>
    <row r="98" spans="2:16" ht="15.75" thickBot="1" x14ac:dyDescent="0.3">
      <c r="B98" s="64" t="s">
        <v>340</v>
      </c>
      <c r="C98" s="65">
        <v>6</v>
      </c>
      <c r="D98" s="68"/>
      <c r="E98" s="81">
        <f>' SAHPRA costing calculations'!F26</f>
        <v>230350.5</v>
      </c>
      <c r="F98" s="68"/>
      <c r="G98" s="81">
        <f>' SAHPRA costing calculations'!G26</f>
        <v>246705.3855</v>
      </c>
      <c r="H98" s="68"/>
      <c r="I98" s="81">
        <f>' SAHPRA costing calculations'!H26</f>
        <v>263481.35171399999</v>
      </c>
      <c r="J98" s="68"/>
      <c r="K98" s="81">
        <f>' SAHPRA costing calculations'!I26</f>
        <v>281134.60227883799</v>
      </c>
    </row>
    <row r="99" spans="2:16" ht="24" thickBot="1" x14ac:dyDescent="0.3">
      <c r="B99" s="61" t="s">
        <v>101</v>
      </c>
      <c r="C99" s="63">
        <v>6</v>
      </c>
      <c r="D99" s="87"/>
      <c r="E99" s="88">
        <f>D99*$E$98</f>
        <v>0</v>
      </c>
      <c r="F99" s="87"/>
      <c r="G99" s="89">
        <f>F99*$G$98</f>
        <v>0</v>
      </c>
      <c r="H99" s="87"/>
      <c r="I99" s="90">
        <f>H99*$I$98</f>
        <v>0</v>
      </c>
      <c r="J99" s="87"/>
      <c r="K99" s="91">
        <f>J99*$K$98</f>
        <v>0</v>
      </c>
      <c r="L99" s="73" t="s">
        <v>346</v>
      </c>
      <c r="M99" s="74"/>
      <c r="N99" s="75"/>
      <c r="O99" s="100"/>
      <c r="P99" s="101"/>
    </row>
    <row r="100" spans="2:16" ht="27" thickBot="1" x14ac:dyDescent="0.3">
      <c r="B100" s="71" t="s">
        <v>341</v>
      </c>
      <c r="C100" s="72"/>
      <c r="D100" s="92">
        <f>SUM(E7+E9+E11+E12+E13+E14+E15+E17+E18+E19+E20+E21+E22+E23+E25+E26+E27+E28+E29+E30+E32+E33+E34+E35+E36+E38+E39+E40+E41+E42+E43+E44+E46+E47+E49+E50+E51+E52+E53+E55+E56+E58+E59+E60+E62+E63+E65+E67+E68+E69+E70+E71+E72+E74+E75+E76+E77+E79+E80+E81+E82+E83+E85+E87+E88+E89+E90+E91+E93+E94+E95+E96+E97+E99)</f>
        <v>0</v>
      </c>
      <c r="E100" s="93"/>
      <c r="F100" s="94">
        <f>SUM(G7+G9+G11+G12+G13+G14+G15+G17+G18+G19+G20+G21+G22+G23+G25+G26+G27+G28+G29+G30+G32+G33+G34+G35+G36+G38+G39+G40+G41+G42+G43+G44+G46+G47+G49+G50+G51+G52+G53+G55+G56+G58+G59+G60+G62+G63+G65+G67+G68+G69+G70+G71+G72+G74+G75+G76+G77+G79+G80+G81+G82+G83+G85+G87+G88+G89+G90+G91+G93+G94+G95+G96+G97+G99+F101)</f>
        <v>140605165.8929925</v>
      </c>
      <c r="G100" s="95"/>
      <c r="H100" s="94">
        <f>SUM(I7+I9+I11+I12+I13+I14+I15+I17+I18+I19+I20+I21+I22+I23+I25+I26+I27+I28+I29+I30+I32+I33+I34+I35+I36+I38+I39+I40+I41+I42+I43+I44+I46+I47+I49+I50+I51+I52+I53+I55+I56+I58+I59+I60+I62+I63+I65+I67+I68+I69+I70+I71+I72+I74+I75+I76+I77+I79+I80+I81+I82+I83+I85+I87+I88+I89+I90+I91+I93+I94+I95+I96+I97+I99)</f>
        <v>0</v>
      </c>
      <c r="I100" s="95"/>
      <c r="J100" s="94">
        <f>SUM(K7+K9+K11+K12+K13+K14+K15+K17+K18+K19+K20+K21+K22+K23+K25+K26+K27+K28+K29+K30+K32+K33+K34+K35+K36+K38+K39+K40+K41+K42+K43+K44+K46+K47+K49+K50+K51+K52+K53+K55+K56+K58+K59+K60+K62+K63+K65+K67+K68+K69+K70+K71+K72+K74+K75+K76+K77+K79+K80+K81+K82+K83+K85+K87+K88+K89+K90+K91+K93+K94+K95+K96+K97+K99)</f>
        <v>0</v>
      </c>
      <c r="K100" s="95"/>
      <c r="L100" s="105">
        <f>SUM(D100+F100+H100+J100)</f>
        <v>140605165.8929925</v>
      </c>
      <c r="M100" s="98"/>
      <c r="N100" s="99"/>
    </row>
    <row r="101" spans="2:16" ht="15.75" thickBot="1" x14ac:dyDescent="0.3">
      <c r="F101" s="116">
        <f>'MCC costing calculations'!K18</f>
        <v>140605165.8929925</v>
      </c>
      <c r="G101" s="117"/>
    </row>
    <row r="102" spans="2:16" ht="30" customHeight="1" thickBot="1" x14ac:dyDescent="0.3">
      <c r="F102" s="124" t="s">
        <v>358</v>
      </c>
      <c r="G102" s="125"/>
    </row>
  </sheetData>
  <mergeCells count="6">
    <mergeCell ref="B3:C4"/>
    <mergeCell ref="F102:G102"/>
    <mergeCell ref="D3:E4"/>
    <mergeCell ref="F3:G4"/>
    <mergeCell ref="H3:I4"/>
    <mergeCell ref="J3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L28"/>
  <sheetViews>
    <sheetView topLeftCell="C1" workbookViewId="0">
      <selection activeCell="E4" sqref="E4:F4"/>
    </sheetView>
  </sheetViews>
  <sheetFormatPr defaultRowHeight="15" x14ac:dyDescent="0.25"/>
  <cols>
    <col min="1" max="1" width="13.140625" hidden="1" customWidth="1"/>
    <col min="2" max="2" width="68.140625" hidden="1" customWidth="1"/>
    <col min="3" max="3" width="117.140625" bestFit="1" customWidth="1"/>
    <col min="5" max="5" width="12.7109375" bestFit="1" customWidth="1"/>
    <col min="6" max="6" width="32.28515625" bestFit="1" customWidth="1"/>
    <col min="7" max="7" width="16.42578125" customWidth="1"/>
    <col min="8" max="8" width="15.85546875" customWidth="1"/>
    <col min="9" max="9" width="15.42578125" customWidth="1"/>
  </cols>
  <sheetData>
    <row r="2" spans="1:11" x14ac:dyDescent="0.25">
      <c r="E2" s="52" t="s">
        <v>313</v>
      </c>
      <c r="F2" s="52" t="s">
        <v>312</v>
      </c>
      <c r="G2" s="52" t="s">
        <v>209</v>
      </c>
      <c r="H2" s="52" t="s">
        <v>210</v>
      </c>
      <c r="I2" s="52" t="s">
        <v>311</v>
      </c>
    </row>
    <row r="3" spans="1:11" x14ac:dyDescent="0.25">
      <c r="E3" s="53" t="s">
        <v>347</v>
      </c>
      <c r="F3" s="51">
        <v>6.8</v>
      </c>
      <c r="G3" s="51">
        <v>6.1</v>
      </c>
      <c r="H3" s="51">
        <v>5.8</v>
      </c>
      <c r="I3" s="51">
        <v>5.7</v>
      </c>
      <c r="K3" t="s">
        <v>348</v>
      </c>
    </row>
    <row r="4" spans="1:11" x14ac:dyDescent="0.25">
      <c r="E4" t="s">
        <v>349</v>
      </c>
    </row>
    <row r="5" spans="1:11" x14ac:dyDescent="0.25">
      <c r="A5" s="24" t="s">
        <v>180</v>
      </c>
      <c r="B5" t="s">
        <v>183</v>
      </c>
      <c r="C5" s="55" t="s">
        <v>184</v>
      </c>
      <c r="D5" s="58" t="s">
        <v>195</v>
      </c>
      <c r="E5" s="58" t="s">
        <v>196</v>
      </c>
      <c r="F5" s="58" t="s">
        <v>315</v>
      </c>
      <c r="G5" s="58" t="s">
        <v>209</v>
      </c>
      <c r="H5" s="58" t="s">
        <v>210</v>
      </c>
      <c r="I5" s="58" t="s">
        <v>311</v>
      </c>
    </row>
    <row r="6" spans="1:11" x14ac:dyDescent="0.25">
      <c r="A6" s="25">
        <v>3</v>
      </c>
      <c r="B6" s="26">
        <v>1</v>
      </c>
      <c r="C6" s="56" t="s">
        <v>197</v>
      </c>
      <c r="D6" s="59">
        <v>1</v>
      </c>
      <c r="E6" s="102">
        <v>3</v>
      </c>
      <c r="F6" s="103">
        <f>'[1]SAHPRA staff'!$L$31</f>
        <v>171250.90000000002</v>
      </c>
      <c r="G6" s="104">
        <f>(F6*(G3+1)/100)+F6</f>
        <v>183409.71390000003</v>
      </c>
      <c r="H6" s="104">
        <f t="shared" ref="H6:I6" si="0">(G6*(H3+1)/100)+G6</f>
        <v>195881.57444520004</v>
      </c>
      <c r="I6" s="104">
        <f t="shared" si="0"/>
        <v>209005.63993302843</v>
      </c>
    </row>
    <row r="7" spans="1:11" x14ac:dyDescent="0.25">
      <c r="A7" s="25">
        <v>4</v>
      </c>
      <c r="B7" s="26">
        <v>1</v>
      </c>
      <c r="C7" t="s">
        <v>185</v>
      </c>
      <c r="D7" s="59">
        <v>1</v>
      </c>
      <c r="E7" s="102">
        <v>4</v>
      </c>
      <c r="F7" s="103">
        <f>'[1]SAHPRA staff'!$L$30</f>
        <v>195839.09999999998</v>
      </c>
      <c r="G7" s="104">
        <f>(F7*(G3+1)/100)+F7</f>
        <v>209743.67609999998</v>
      </c>
      <c r="H7" s="104">
        <f t="shared" ref="H7:I7" si="1">(G7*(H3+1)/100)+G7</f>
        <v>224006.24607479997</v>
      </c>
      <c r="I7" s="104">
        <f t="shared" si="1"/>
        <v>239014.66456181157</v>
      </c>
    </row>
    <row r="8" spans="1:11" x14ac:dyDescent="0.25">
      <c r="A8" s="25">
        <v>5</v>
      </c>
      <c r="B8" s="26">
        <v>12</v>
      </c>
      <c r="C8" s="5" t="s">
        <v>198</v>
      </c>
      <c r="D8" s="59">
        <v>12</v>
      </c>
      <c r="E8" s="102">
        <v>5</v>
      </c>
      <c r="F8" s="103">
        <f>'[1]SAHPRA staff'!$L$7</f>
        <v>226633.5</v>
      </c>
      <c r="G8" s="104">
        <f>(F8*(G3+1)/100)+F8</f>
        <v>242724.4785</v>
      </c>
      <c r="H8" s="104">
        <f t="shared" ref="H8:I8" si="2">(G8*(H3+1)/100)+G8</f>
        <v>259229.74303799999</v>
      </c>
      <c r="I8" s="104">
        <f t="shared" si="2"/>
        <v>276598.13582154596</v>
      </c>
      <c r="J8" s="5"/>
      <c r="K8" s="5"/>
    </row>
    <row r="9" spans="1:11" x14ac:dyDescent="0.25">
      <c r="A9" s="25">
        <v>6</v>
      </c>
      <c r="B9" s="26">
        <v>37</v>
      </c>
      <c r="C9" t="s">
        <v>186</v>
      </c>
      <c r="D9" s="59">
        <v>37</v>
      </c>
      <c r="E9" s="102">
        <v>6</v>
      </c>
      <c r="F9" s="103">
        <f>'[1]SAHPRA staff'!$L$11</f>
        <v>264429.44</v>
      </c>
      <c r="G9" s="104">
        <f>(F9*(G3+1)/100)+F9</f>
        <v>283203.93024000002</v>
      </c>
      <c r="H9" s="104">
        <f t="shared" ref="H9:I9" si="3">(G9*(H3+1)/100)+G9</f>
        <v>302461.79749632004</v>
      </c>
      <c r="I9" s="104">
        <f t="shared" si="3"/>
        <v>322726.73792857351</v>
      </c>
    </row>
    <row r="10" spans="1:11" x14ac:dyDescent="0.25">
      <c r="A10" s="25">
        <v>7</v>
      </c>
      <c r="B10" s="26">
        <v>10</v>
      </c>
      <c r="C10" t="s">
        <v>187</v>
      </c>
      <c r="D10" s="59">
        <v>10</v>
      </c>
      <c r="E10" s="102">
        <v>7</v>
      </c>
      <c r="F10" s="103">
        <f>'[1]SAHPRA staff'!$L$13</f>
        <v>317451.5</v>
      </c>
      <c r="G10" s="104">
        <f>(F10*(G3+1)/100)+F10</f>
        <v>339990.55650000001</v>
      </c>
      <c r="H10" s="104">
        <f t="shared" ref="H10:I10" si="4">(G10*(H3+1)/100)+G10</f>
        <v>363109.91434200003</v>
      </c>
      <c r="I10" s="104">
        <f t="shared" si="4"/>
        <v>387438.27860291401</v>
      </c>
    </row>
    <row r="11" spans="1:11" x14ac:dyDescent="0.25">
      <c r="A11" s="25">
        <v>8</v>
      </c>
      <c r="B11" s="26">
        <v>18</v>
      </c>
      <c r="C11" t="s">
        <v>318</v>
      </c>
      <c r="D11" s="59">
        <v>18</v>
      </c>
      <c r="E11" s="102">
        <v>8</v>
      </c>
      <c r="F11" s="103">
        <f>'[1]SAHPRA staff'!$L$14</f>
        <v>384937.1</v>
      </c>
      <c r="G11" s="104">
        <f>(F11*(G3+1)/100)+F11</f>
        <v>412267.63409999997</v>
      </c>
      <c r="H11" s="104">
        <f t="shared" ref="H11:I11" si="5">(G11*(H3+1)/100)+G11</f>
        <v>440301.83321879996</v>
      </c>
      <c r="I11" s="104">
        <f t="shared" si="5"/>
        <v>469802.05604445958</v>
      </c>
    </row>
    <row r="12" spans="1:11" x14ac:dyDescent="0.25">
      <c r="A12" s="25">
        <v>9</v>
      </c>
      <c r="B12" s="26">
        <v>9</v>
      </c>
      <c r="C12" t="s">
        <v>201</v>
      </c>
      <c r="D12" s="59">
        <v>9</v>
      </c>
      <c r="E12" s="102">
        <v>9</v>
      </c>
      <c r="F12" s="103">
        <f>'[1]SAHPRA staff'!$L$6</f>
        <v>456035.4</v>
      </c>
      <c r="G12" s="104">
        <f>(F12*(G3+1)/100)+F12</f>
        <v>488413.91340000002</v>
      </c>
      <c r="H12" s="104">
        <f t="shared" ref="H12:I12" si="6">(G12*(H3+1)/100)+G12</f>
        <v>521626.0595112</v>
      </c>
      <c r="I12" s="104">
        <f t="shared" si="6"/>
        <v>556575.00549845037</v>
      </c>
    </row>
    <row r="13" spans="1:11" x14ac:dyDescent="0.25">
      <c r="A13" s="25">
        <v>10</v>
      </c>
      <c r="B13" s="26">
        <v>2</v>
      </c>
      <c r="C13" s="5" t="s">
        <v>202</v>
      </c>
      <c r="D13" s="59">
        <v>2</v>
      </c>
      <c r="E13" s="102">
        <v>10</v>
      </c>
      <c r="F13" s="103">
        <f>'[1]SAHPRA staff'!$L$53</f>
        <v>568948.19999999995</v>
      </c>
      <c r="G13" s="104">
        <f>(F13*(G3+1)/100)+F13</f>
        <v>609343.52220000001</v>
      </c>
      <c r="H13" s="104">
        <f t="shared" ref="H13:I13" si="7">(G13*(H3+1)/100)+G13</f>
        <v>650778.88170959998</v>
      </c>
      <c r="I13" s="104">
        <f t="shared" si="7"/>
        <v>694381.06678414322</v>
      </c>
    </row>
    <row r="14" spans="1:11" x14ac:dyDescent="0.25">
      <c r="A14" s="25">
        <v>11</v>
      </c>
      <c r="B14" s="26">
        <v>11</v>
      </c>
      <c r="C14" t="s">
        <v>203</v>
      </c>
      <c r="D14" s="59">
        <v>11</v>
      </c>
      <c r="E14" s="102">
        <v>11</v>
      </c>
      <c r="F14" s="96">
        <f>'[1]SAHPRA staff'!$L$12</f>
        <v>667350</v>
      </c>
      <c r="G14" s="97">
        <f>(F14*(G3+1)/100)+F14</f>
        <v>714731.85</v>
      </c>
      <c r="H14" s="97">
        <f t="shared" ref="H14:I14" si="8">(G14*(H3+1)/100)+G14</f>
        <v>763333.61580000003</v>
      </c>
      <c r="I14" s="97">
        <f t="shared" si="8"/>
        <v>814476.96805860009</v>
      </c>
    </row>
    <row r="15" spans="1:11" x14ac:dyDescent="0.25">
      <c r="A15" s="25">
        <v>12</v>
      </c>
      <c r="B15" s="26">
        <v>2</v>
      </c>
      <c r="C15" t="s">
        <v>199</v>
      </c>
      <c r="D15" s="59">
        <v>2</v>
      </c>
      <c r="E15" s="59">
        <v>12</v>
      </c>
      <c r="F15" s="96">
        <f>'[1]SAHPRA staff'!$L$19</f>
        <v>790896</v>
      </c>
      <c r="G15" s="97">
        <f>(F15*(G3+1)/100)+F15</f>
        <v>847049.61600000004</v>
      </c>
      <c r="H15" s="97">
        <f t="shared" ref="H15:I15" si="9">(G15*(H3+1)/100)+G15</f>
        <v>904648.98988800007</v>
      </c>
      <c r="I15" s="97">
        <f t="shared" si="9"/>
        <v>965260.47221049608</v>
      </c>
    </row>
    <row r="16" spans="1:11" x14ac:dyDescent="0.25">
      <c r="A16" s="25">
        <v>13</v>
      </c>
      <c r="B16" s="26">
        <v>19</v>
      </c>
      <c r="C16" s="5" t="s">
        <v>188</v>
      </c>
      <c r="D16" s="59">
        <v>19</v>
      </c>
      <c r="E16" s="59">
        <v>13</v>
      </c>
      <c r="F16" s="96">
        <f>'[1]SAHPRA staff'!$L$15</f>
        <v>1011655.0874999999</v>
      </c>
      <c r="G16" s="97">
        <f>(F16*(G3+1)/100)+F16</f>
        <v>1083482.5987125</v>
      </c>
      <c r="H16" s="97">
        <f t="shared" ref="H16:I16" si="10">(G16*(H3+1)/100)+G16</f>
        <v>1157159.41542495</v>
      </c>
      <c r="I16" s="97">
        <f t="shared" si="10"/>
        <v>1234689.0962584217</v>
      </c>
    </row>
    <row r="17" spans="1:12" x14ac:dyDescent="0.25">
      <c r="A17" s="25">
        <v>14</v>
      </c>
      <c r="B17" s="26">
        <v>5</v>
      </c>
      <c r="C17" s="5" t="s">
        <v>189</v>
      </c>
      <c r="D17" s="59">
        <v>5</v>
      </c>
      <c r="E17" s="59">
        <v>14</v>
      </c>
      <c r="F17" s="96">
        <f>'[1]SAHPRA staff'!$L$27</f>
        <v>1230310.0874999999</v>
      </c>
      <c r="G17" s="97">
        <f>(F17*(G3+1)/100)+F17</f>
        <v>1317662.1037124998</v>
      </c>
      <c r="H17" s="97">
        <f t="shared" ref="H17:I17" si="11">(G17*(H3+1)/100)+G17</f>
        <v>1407263.1267649499</v>
      </c>
      <c r="I17" s="97">
        <f t="shared" si="11"/>
        <v>1501549.7562582016</v>
      </c>
    </row>
    <row r="18" spans="1:12" x14ac:dyDescent="0.25">
      <c r="A18" s="25">
        <v>15</v>
      </c>
      <c r="B18" s="26">
        <v>1</v>
      </c>
      <c r="C18" s="5" t="s">
        <v>190</v>
      </c>
      <c r="D18" s="59">
        <v>1</v>
      </c>
      <c r="E18" s="59">
        <v>15</v>
      </c>
      <c r="F18" s="96">
        <f>'[1]SAHPRA staff'!$L$5</f>
        <v>1327993.7250000001</v>
      </c>
      <c r="G18" s="97">
        <f>(F18*(G3+1)/100)+F18</f>
        <v>1422281.279475</v>
      </c>
      <c r="H18" s="97">
        <f t="shared" ref="H18:I18" si="12">(G18*(H3+1)/100)+G18</f>
        <v>1518996.4064793</v>
      </c>
      <c r="I18" s="97">
        <f t="shared" si="12"/>
        <v>1620769.1657134132</v>
      </c>
    </row>
    <row r="19" spans="1:12" x14ac:dyDescent="0.25">
      <c r="A19" s="25" t="s">
        <v>131</v>
      </c>
      <c r="B19" s="26">
        <v>23</v>
      </c>
      <c r="C19" s="5" t="s">
        <v>206</v>
      </c>
      <c r="D19" s="59">
        <v>23</v>
      </c>
      <c r="E19" s="59" t="s">
        <v>131</v>
      </c>
      <c r="F19" s="96">
        <f>'[1]SAHPRA staff'!$L$127</f>
        <v>731418</v>
      </c>
      <c r="G19" s="97">
        <f>(F19*(G3+1)/100)+F19</f>
        <v>783348.67799999996</v>
      </c>
      <c r="H19" s="97">
        <f t="shared" ref="H19:I19" si="13">(G19*(H3+1)/100)+G19</f>
        <v>836616.3881039999</v>
      </c>
      <c r="I19" s="97">
        <f t="shared" si="13"/>
        <v>892669.68610696786</v>
      </c>
    </row>
    <row r="20" spans="1:12" x14ac:dyDescent="0.25">
      <c r="A20" s="25" t="s">
        <v>36</v>
      </c>
      <c r="B20" s="26">
        <v>11</v>
      </c>
      <c r="C20" s="5" t="s">
        <v>208</v>
      </c>
      <c r="D20" s="59">
        <v>11</v>
      </c>
      <c r="E20" s="59" t="s">
        <v>36</v>
      </c>
      <c r="F20" s="96">
        <f>'[1]SAHPRA staff'!$L$25</f>
        <v>814510.5</v>
      </c>
      <c r="G20" s="97">
        <f>(F20*(G3+1)/100)+F20</f>
        <v>872340.74549999996</v>
      </c>
      <c r="H20" s="97">
        <f t="shared" ref="H20:I20" si="14">(G20*(H3+1)/100)+G20</f>
        <v>931659.91619399993</v>
      </c>
      <c r="I20" s="97">
        <f t="shared" si="14"/>
        <v>994081.13057899789</v>
      </c>
    </row>
    <row r="21" spans="1:12" x14ac:dyDescent="0.25">
      <c r="A21" s="25" t="s">
        <v>153</v>
      </c>
      <c r="B21" s="26">
        <v>1</v>
      </c>
      <c r="C21" s="5" t="s">
        <v>207</v>
      </c>
      <c r="D21" s="59">
        <v>1</v>
      </c>
      <c r="E21" s="59" t="s">
        <v>153</v>
      </c>
      <c r="F21" s="96">
        <f>'[1]SAHPRA staff'!$L$124</f>
        <v>924055.5</v>
      </c>
      <c r="G21" s="97">
        <f>(F21*(G3+1)/100)+F21</f>
        <v>989663.44050000003</v>
      </c>
      <c r="H21" s="97">
        <f t="shared" ref="H21:I21" si="15">(G21*(H3+1)/100)+G21</f>
        <v>1056960.554454</v>
      </c>
      <c r="I21" s="97">
        <f t="shared" si="15"/>
        <v>1127776.9116024179</v>
      </c>
      <c r="J21" s="5"/>
    </row>
    <row r="22" spans="1:12" x14ac:dyDescent="0.25">
      <c r="A22" s="25" t="s">
        <v>128</v>
      </c>
      <c r="B22" s="26">
        <v>40</v>
      </c>
      <c r="C22" s="5" t="s">
        <v>207</v>
      </c>
      <c r="D22" s="59">
        <v>40</v>
      </c>
      <c r="E22" s="59" t="s">
        <v>128</v>
      </c>
      <c r="F22" s="96">
        <f>'[1]SAHPRA staff'!$L$124</f>
        <v>924055.5</v>
      </c>
      <c r="G22" s="97">
        <f>(F22*(G3+1)/100)+F22</f>
        <v>989663.44050000003</v>
      </c>
      <c r="H22" s="97">
        <f>(G22*(H3+1)/100)+G22</f>
        <v>1056960.554454</v>
      </c>
      <c r="I22" s="97">
        <f>(H22*(I3+1)/100)+H22</f>
        <v>1127776.9116024179</v>
      </c>
      <c r="J22" s="5"/>
    </row>
    <row r="23" spans="1:12" x14ac:dyDescent="0.25">
      <c r="A23" s="25" t="s">
        <v>108</v>
      </c>
      <c r="B23" s="26">
        <v>1</v>
      </c>
      <c r="C23" s="5" t="s">
        <v>192</v>
      </c>
      <c r="D23" s="59">
        <v>1</v>
      </c>
      <c r="E23" s="59" t="s">
        <v>108</v>
      </c>
      <c r="F23" s="96">
        <f>'[1]SAHPRA staff'!$L$98</f>
        <v>1011655.0874999999</v>
      </c>
      <c r="G23" s="97">
        <f>(F23*(G3+1)/100)+F23</f>
        <v>1083482.5987125</v>
      </c>
      <c r="H23" s="97">
        <f>(G23*(H3+1)/100)+G23</f>
        <v>1157159.41542495</v>
      </c>
      <c r="I23" s="97">
        <f>(H23*(I3+1)/100)+H23</f>
        <v>1234689.0962584217</v>
      </c>
    </row>
    <row r="24" spans="1:12" x14ac:dyDescent="0.25">
      <c r="A24" s="25" t="s">
        <v>38</v>
      </c>
      <c r="B24" s="26">
        <v>21</v>
      </c>
      <c r="C24" s="5" t="s">
        <v>204</v>
      </c>
      <c r="D24" s="59">
        <v>21</v>
      </c>
      <c r="E24" s="59" t="s">
        <v>38</v>
      </c>
      <c r="F24" s="96">
        <f>'[1]SAHPRA staff'!$L$26</f>
        <v>513850.5</v>
      </c>
      <c r="G24" s="97">
        <f>(F24*(G3+1)/100)+F24</f>
        <v>550333.88549999997</v>
      </c>
      <c r="H24" s="97">
        <f>(G24*(H3+1)/100)+G24</f>
        <v>587756.589714</v>
      </c>
      <c r="I24" s="97">
        <f>(H24*(I3+1)/100)+H24</f>
        <v>627136.28122483799</v>
      </c>
      <c r="J24" s="5"/>
      <c r="K24" s="5"/>
      <c r="L24" s="5"/>
    </row>
    <row r="25" spans="1:12" x14ac:dyDescent="0.25">
      <c r="A25" s="25" t="s">
        <v>132</v>
      </c>
      <c r="B25" s="26">
        <v>20</v>
      </c>
      <c r="C25" s="5" t="s">
        <v>205</v>
      </c>
      <c r="D25" s="59">
        <v>20</v>
      </c>
      <c r="E25" s="59" t="s">
        <v>132</v>
      </c>
      <c r="F25" s="96">
        <f>'[1]SAHPRA staff'!$L$128</f>
        <v>604750.5</v>
      </c>
      <c r="G25" s="97">
        <f>(F25*(G3+1)/100)+F25</f>
        <v>647687.7855</v>
      </c>
      <c r="H25" s="97">
        <f>(G25*(H3+1)/100)+G25</f>
        <v>691730.55491399998</v>
      </c>
      <c r="I25" s="97">
        <f>(H25*(I3+1)/100)+H25</f>
        <v>738076.50209323794</v>
      </c>
      <c r="J25" s="5"/>
      <c r="K25" s="5"/>
      <c r="L25" s="5"/>
    </row>
    <row r="26" spans="1:12" x14ac:dyDescent="0.25">
      <c r="A26" s="25" t="s">
        <v>102</v>
      </c>
      <c r="B26" s="26">
        <v>6</v>
      </c>
      <c r="C26" s="5" t="s">
        <v>200</v>
      </c>
      <c r="D26" s="59">
        <v>6</v>
      </c>
      <c r="E26" s="59" t="s">
        <v>102</v>
      </c>
      <c r="F26" s="96">
        <f>'[1]SAHPRA staff'!$L$90</f>
        <v>230350.5</v>
      </c>
      <c r="G26" s="97">
        <f>(F26*(G3+1)/100)+F26</f>
        <v>246705.3855</v>
      </c>
      <c r="H26" s="97">
        <f>(G26*(H3+1)/100)+G26</f>
        <v>263481.35171399999</v>
      </c>
      <c r="I26" s="97">
        <f>(H26*(I3+1)/100)+H26</f>
        <v>281134.60227883799</v>
      </c>
    </row>
    <row r="27" spans="1:12" x14ac:dyDescent="0.25">
      <c r="A27" s="25" t="s">
        <v>181</v>
      </c>
      <c r="B27" s="26"/>
      <c r="D27" s="27"/>
      <c r="E27" s="27"/>
    </row>
    <row r="28" spans="1:12" x14ac:dyDescent="0.25">
      <c r="A28" s="25" t="s">
        <v>182</v>
      </c>
      <c r="B28" s="26">
        <v>251</v>
      </c>
      <c r="D28" s="27">
        <v>251</v>
      </c>
      <c r="E28" s="27"/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L260"/>
  <sheetViews>
    <sheetView workbookViewId="0">
      <selection activeCell="D57" sqref="D57"/>
    </sheetView>
  </sheetViews>
  <sheetFormatPr defaultRowHeight="15" x14ac:dyDescent="0.25"/>
  <cols>
    <col min="1" max="1" width="16.28515625" style="5" customWidth="1"/>
    <col min="2" max="2" width="22.140625" style="5" bestFit="1" customWidth="1"/>
    <col min="3" max="3" width="86" style="5" bestFit="1" customWidth="1"/>
    <col min="4" max="4" width="124.85546875" style="5" bestFit="1" customWidth="1"/>
    <col min="5" max="5" width="146.42578125" style="5" bestFit="1" customWidth="1"/>
    <col min="6" max="6" width="75.28515625" style="5" bestFit="1" customWidth="1"/>
    <col min="7" max="7" width="11.28515625" style="5" bestFit="1" customWidth="1"/>
    <col min="8" max="16384" width="9.140625" style="5"/>
  </cols>
  <sheetData>
    <row r="1" spans="1:11" x14ac:dyDescent="0.25">
      <c r="A1" s="149" t="s">
        <v>0</v>
      </c>
      <c r="B1" s="152" t="s">
        <v>1</v>
      </c>
      <c r="C1" s="152" t="s">
        <v>2</v>
      </c>
      <c r="D1" s="155" t="s">
        <v>3</v>
      </c>
      <c r="E1" s="155" t="s">
        <v>4</v>
      </c>
      <c r="F1" s="152" t="s">
        <v>5</v>
      </c>
      <c r="G1" s="146" t="s">
        <v>6</v>
      </c>
    </row>
    <row r="2" spans="1:11" x14ac:dyDescent="0.25">
      <c r="A2" s="150"/>
      <c r="B2" s="153"/>
      <c r="C2" s="153"/>
      <c r="D2" s="156"/>
      <c r="E2" s="156"/>
      <c r="F2" s="153"/>
      <c r="G2" s="147"/>
    </row>
    <row r="3" spans="1:11" x14ac:dyDescent="0.25">
      <c r="A3" s="150"/>
      <c r="B3" s="153"/>
      <c r="C3" s="153"/>
      <c r="D3" s="156"/>
      <c r="E3" s="156"/>
      <c r="F3" s="153"/>
      <c r="G3" s="147"/>
    </row>
    <row r="4" spans="1:11" ht="15.75" thickBot="1" x14ac:dyDescent="0.3">
      <c r="A4" s="151"/>
      <c r="B4" s="154"/>
      <c r="C4" s="154"/>
      <c r="D4" s="157"/>
      <c r="E4" s="157"/>
      <c r="F4" s="154"/>
      <c r="G4" s="148"/>
    </row>
    <row r="5" spans="1:11" ht="18" x14ac:dyDescent="0.25">
      <c r="A5" s="6" t="s">
        <v>7</v>
      </c>
      <c r="B5" s="7" t="s">
        <v>8</v>
      </c>
      <c r="C5" s="8" t="s">
        <v>9</v>
      </c>
      <c r="D5" s="7" t="s">
        <v>9</v>
      </c>
      <c r="E5" s="7" t="s">
        <v>9</v>
      </c>
      <c r="F5" s="7" t="s">
        <v>10</v>
      </c>
      <c r="G5" s="9">
        <v>15</v>
      </c>
    </row>
    <row r="6" spans="1:11" ht="18" x14ac:dyDescent="0.25">
      <c r="A6" s="6" t="s">
        <v>7</v>
      </c>
      <c r="B6" s="10" t="s">
        <v>8</v>
      </c>
      <c r="C6" s="8" t="s">
        <v>9</v>
      </c>
      <c r="D6" s="10" t="s">
        <v>9</v>
      </c>
      <c r="E6" s="10" t="s">
        <v>9</v>
      </c>
      <c r="F6" s="10" t="s">
        <v>11</v>
      </c>
      <c r="G6" s="11">
        <v>9</v>
      </c>
    </row>
    <row r="7" spans="1:11" ht="18" x14ac:dyDescent="0.25">
      <c r="A7" s="6" t="s">
        <v>7</v>
      </c>
      <c r="B7" s="10" t="s">
        <v>8</v>
      </c>
      <c r="C7" s="8" t="s">
        <v>9</v>
      </c>
      <c r="D7" s="10" t="s">
        <v>9</v>
      </c>
      <c r="E7" s="10" t="s">
        <v>9</v>
      </c>
      <c r="F7" s="10" t="s">
        <v>12</v>
      </c>
      <c r="G7" s="11">
        <v>5</v>
      </c>
    </row>
    <row r="8" spans="1:11" ht="18" x14ac:dyDescent="0.25">
      <c r="A8" s="6" t="s">
        <v>7</v>
      </c>
      <c r="B8" s="10" t="s">
        <v>8</v>
      </c>
      <c r="C8" s="12" t="s">
        <v>9</v>
      </c>
      <c r="D8" s="10" t="s">
        <v>9</v>
      </c>
      <c r="E8" s="13" t="s">
        <v>13</v>
      </c>
      <c r="F8" s="10" t="s">
        <v>14</v>
      </c>
      <c r="G8" s="11">
        <v>11</v>
      </c>
    </row>
    <row r="9" spans="1:11" ht="18" x14ac:dyDescent="0.25">
      <c r="A9" s="6" t="s">
        <v>7</v>
      </c>
      <c r="B9" s="10" t="s">
        <v>8</v>
      </c>
      <c r="C9" s="12" t="s">
        <v>9</v>
      </c>
      <c r="D9" s="10" t="s">
        <v>9</v>
      </c>
      <c r="E9" s="13" t="s">
        <v>13</v>
      </c>
      <c r="F9" s="10" t="s">
        <v>12</v>
      </c>
      <c r="G9" s="11">
        <v>5</v>
      </c>
    </row>
    <row r="10" spans="1:11" ht="18" x14ac:dyDescent="0.25">
      <c r="A10" s="6" t="s">
        <v>7</v>
      </c>
      <c r="B10" s="10" t="s">
        <v>8</v>
      </c>
      <c r="C10" s="8" t="s">
        <v>9</v>
      </c>
      <c r="D10" s="13" t="s">
        <v>15</v>
      </c>
      <c r="E10" s="13" t="s">
        <v>16</v>
      </c>
      <c r="F10" s="10" t="s">
        <v>16</v>
      </c>
      <c r="G10" s="11">
        <v>13</v>
      </c>
    </row>
    <row r="11" spans="1:11" ht="18" x14ac:dyDescent="0.25">
      <c r="A11" s="6" t="s">
        <v>7</v>
      </c>
      <c r="B11" s="10" t="s">
        <v>8</v>
      </c>
      <c r="C11" s="8" t="s">
        <v>9</v>
      </c>
      <c r="D11" s="13" t="s">
        <v>15</v>
      </c>
      <c r="E11" s="13" t="s">
        <v>16</v>
      </c>
      <c r="F11" s="10" t="s">
        <v>17</v>
      </c>
      <c r="G11" s="11">
        <v>6</v>
      </c>
      <c r="K11"/>
    </row>
    <row r="12" spans="1:11" ht="18" x14ac:dyDescent="0.25">
      <c r="A12" s="6" t="s">
        <v>7</v>
      </c>
      <c r="B12" s="10" t="s">
        <v>8</v>
      </c>
      <c r="C12" s="8" t="s">
        <v>9</v>
      </c>
      <c r="D12" s="13" t="s">
        <v>15</v>
      </c>
      <c r="E12" s="13" t="s">
        <v>18</v>
      </c>
      <c r="F12" s="10" t="s">
        <v>19</v>
      </c>
      <c r="G12" s="11">
        <v>11</v>
      </c>
    </row>
    <row r="13" spans="1:11" ht="18" x14ac:dyDescent="0.25">
      <c r="A13" s="6" t="s">
        <v>7</v>
      </c>
      <c r="B13" s="10" t="s">
        <v>8</v>
      </c>
      <c r="C13" s="8" t="s">
        <v>9</v>
      </c>
      <c r="D13" s="13" t="s">
        <v>15</v>
      </c>
      <c r="E13" s="13" t="s">
        <v>18</v>
      </c>
      <c r="F13" s="10" t="s">
        <v>20</v>
      </c>
      <c r="G13" s="11">
        <v>7</v>
      </c>
    </row>
    <row r="14" spans="1:11" ht="18" x14ac:dyDescent="0.25">
      <c r="A14" s="6" t="s">
        <v>7</v>
      </c>
      <c r="B14" s="10" t="s">
        <v>8</v>
      </c>
      <c r="C14" s="8" t="s">
        <v>9</v>
      </c>
      <c r="D14" s="13" t="s">
        <v>15</v>
      </c>
      <c r="E14" s="13" t="s">
        <v>21</v>
      </c>
      <c r="F14" s="10" t="s">
        <v>22</v>
      </c>
      <c r="G14" s="11">
        <v>8</v>
      </c>
    </row>
    <row r="15" spans="1:11" ht="18" x14ac:dyDescent="0.25">
      <c r="A15" s="6" t="s">
        <v>7</v>
      </c>
      <c r="B15" s="10" t="s">
        <v>8</v>
      </c>
      <c r="C15" s="14" t="s">
        <v>9</v>
      </c>
      <c r="D15" s="13" t="s">
        <v>23</v>
      </c>
      <c r="E15" s="13" t="s">
        <v>23</v>
      </c>
      <c r="F15" s="10" t="s">
        <v>24</v>
      </c>
      <c r="G15" s="11">
        <v>13</v>
      </c>
    </row>
    <row r="16" spans="1:11" ht="18" x14ac:dyDescent="0.25">
      <c r="A16" s="6" t="s">
        <v>7</v>
      </c>
      <c r="B16" s="15" t="s">
        <v>8</v>
      </c>
      <c r="C16" s="12" t="s">
        <v>9</v>
      </c>
      <c r="D16" s="16" t="s">
        <v>23</v>
      </c>
      <c r="E16" s="16" t="s">
        <v>23</v>
      </c>
      <c r="F16" s="15" t="s">
        <v>25</v>
      </c>
      <c r="G16" s="11">
        <v>7</v>
      </c>
    </row>
    <row r="17" spans="1:7" ht="18" x14ac:dyDescent="0.25">
      <c r="A17" s="6" t="s">
        <v>7</v>
      </c>
      <c r="B17" s="10" t="s">
        <v>8</v>
      </c>
      <c r="C17" s="14" t="s">
        <v>9</v>
      </c>
      <c r="D17" s="13" t="s">
        <v>23</v>
      </c>
      <c r="E17" s="13" t="s">
        <v>26</v>
      </c>
      <c r="F17" s="10" t="s">
        <v>27</v>
      </c>
      <c r="G17" s="11">
        <v>9</v>
      </c>
    </row>
    <row r="18" spans="1:7" ht="18" x14ac:dyDescent="0.25">
      <c r="A18" s="6" t="s">
        <v>7</v>
      </c>
      <c r="B18" s="10" t="s">
        <v>8</v>
      </c>
      <c r="C18" s="14" t="s">
        <v>9</v>
      </c>
      <c r="D18" s="13" t="s">
        <v>23</v>
      </c>
      <c r="E18" s="13" t="s">
        <v>28</v>
      </c>
      <c r="F18" s="10" t="s">
        <v>27</v>
      </c>
      <c r="G18" s="11">
        <v>9</v>
      </c>
    </row>
    <row r="19" spans="1:7" ht="18" x14ac:dyDescent="0.25">
      <c r="A19" s="6" t="s">
        <v>7</v>
      </c>
      <c r="B19" s="10" t="s">
        <v>8</v>
      </c>
      <c r="C19" s="8" t="s">
        <v>9</v>
      </c>
      <c r="D19" s="13" t="s">
        <v>29</v>
      </c>
      <c r="E19" s="13" t="s">
        <v>29</v>
      </c>
      <c r="F19" s="10" t="s">
        <v>30</v>
      </c>
      <c r="G19" s="11">
        <v>12</v>
      </c>
    </row>
    <row r="20" spans="1:7" ht="18" x14ac:dyDescent="0.25">
      <c r="A20" s="6" t="s">
        <v>7</v>
      </c>
      <c r="B20" s="10" t="s">
        <v>8</v>
      </c>
      <c r="C20" s="17" t="s">
        <v>9</v>
      </c>
      <c r="D20" s="13" t="s">
        <v>29</v>
      </c>
      <c r="E20" s="13" t="s">
        <v>29</v>
      </c>
      <c r="F20" s="10" t="s">
        <v>12</v>
      </c>
      <c r="G20" s="11">
        <v>5</v>
      </c>
    </row>
    <row r="21" spans="1:7" ht="18" x14ac:dyDescent="0.25">
      <c r="A21" s="6" t="s">
        <v>7</v>
      </c>
      <c r="B21" s="7" t="s">
        <v>8</v>
      </c>
      <c r="C21" s="8" t="s">
        <v>9</v>
      </c>
      <c r="D21" s="18" t="s">
        <v>29</v>
      </c>
      <c r="E21" s="18" t="s">
        <v>31</v>
      </c>
      <c r="F21" s="7" t="s">
        <v>32</v>
      </c>
      <c r="G21" s="9">
        <v>9</v>
      </c>
    </row>
    <row r="22" spans="1:7" ht="18" x14ac:dyDescent="0.25">
      <c r="A22" s="6" t="s">
        <v>7</v>
      </c>
      <c r="B22" s="7" t="s">
        <v>8</v>
      </c>
      <c r="C22" s="8" t="s">
        <v>9</v>
      </c>
      <c r="D22" s="18" t="s">
        <v>29</v>
      </c>
      <c r="E22" s="13" t="s">
        <v>33</v>
      </c>
      <c r="F22" s="7" t="s">
        <v>32</v>
      </c>
      <c r="G22" s="9">
        <v>9</v>
      </c>
    </row>
    <row r="23" spans="1:7" ht="18" x14ac:dyDescent="0.25">
      <c r="A23" s="6" t="s">
        <v>7</v>
      </c>
      <c r="B23" s="10" t="s">
        <v>8</v>
      </c>
      <c r="C23" s="12" t="s">
        <v>9</v>
      </c>
      <c r="D23" s="10" t="s">
        <v>34</v>
      </c>
      <c r="E23" s="10" t="s">
        <v>34</v>
      </c>
      <c r="F23" s="10" t="s">
        <v>24</v>
      </c>
      <c r="G23" s="11">
        <v>13</v>
      </c>
    </row>
    <row r="24" spans="1:7" ht="18" x14ac:dyDescent="0.25">
      <c r="A24" s="6" t="s">
        <v>7</v>
      </c>
      <c r="B24" s="10" t="s">
        <v>8</v>
      </c>
      <c r="C24" s="14" t="s">
        <v>9</v>
      </c>
      <c r="D24" s="10" t="s">
        <v>34</v>
      </c>
      <c r="E24" s="10" t="s">
        <v>34</v>
      </c>
      <c r="F24" s="10" t="s">
        <v>17</v>
      </c>
      <c r="G24" s="11">
        <v>6</v>
      </c>
    </row>
    <row r="25" spans="1:7" ht="18" x14ac:dyDescent="0.25">
      <c r="A25" s="6" t="s">
        <v>7</v>
      </c>
      <c r="B25" s="10" t="s">
        <v>8</v>
      </c>
      <c r="C25" s="12" t="s">
        <v>9</v>
      </c>
      <c r="D25" s="10" t="s">
        <v>34</v>
      </c>
      <c r="E25" s="10" t="s">
        <v>34</v>
      </c>
      <c r="F25" s="10" t="s">
        <v>35</v>
      </c>
      <c r="G25" s="11" t="s">
        <v>36</v>
      </c>
    </row>
    <row r="26" spans="1:7" ht="18" x14ac:dyDescent="0.25">
      <c r="A26" s="6" t="s">
        <v>7</v>
      </c>
      <c r="B26" s="10" t="s">
        <v>8</v>
      </c>
      <c r="C26" s="14" t="s">
        <v>9</v>
      </c>
      <c r="D26" s="10" t="s">
        <v>34</v>
      </c>
      <c r="E26" s="10" t="s">
        <v>34</v>
      </c>
      <c r="F26" s="10" t="s">
        <v>37</v>
      </c>
      <c r="G26" s="11" t="s">
        <v>38</v>
      </c>
    </row>
    <row r="27" spans="1:7" ht="18" x14ac:dyDescent="0.25">
      <c r="A27" s="1" t="s">
        <v>39</v>
      </c>
      <c r="B27" s="2"/>
      <c r="C27" s="2"/>
      <c r="D27" s="2"/>
      <c r="E27" s="2"/>
      <c r="F27" s="3"/>
      <c r="G27" s="19"/>
    </row>
    <row r="28" spans="1:7" ht="18" x14ac:dyDescent="0.25">
      <c r="A28" s="20" t="s">
        <v>40</v>
      </c>
      <c r="B28" s="10" t="s">
        <v>8</v>
      </c>
      <c r="C28" s="21" t="s">
        <v>41</v>
      </c>
      <c r="D28" s="13" t="s">
        <v>42</v>
      </c>
      <c r="E28" s="13" t="s">
        <v>42</v>
      </c>
      <c r="F28" s="13" t="s">
        <v>43</v>
      </c>
      <c r="G28" s="22">
        <v>14</v>
      </c>
    </row>
    <row r="29" spans="1:7" ht="18" x14ac:dyDescent="0.25">
      <c r="A29" s="20" t="s">
        <v>40</v>
      </c>
      <c r="B29" s="10" t="s">
        <v>8</v>
      </c>
      <c r="C29" s="21" t="s">
        <v>41</v>
      </c>
      <c r="D29" s="13" t="s">
        <v>42</v>
      </c>
      <c r="E29" s="13" t="s">
        <v>42</v>
      </c>
      <c r="F29" s="10" t="s">
        <v>17</v>
      </c>
      <c r="G29" s="11">
        <v>7</v>
      </c>
    </row>
    <row r="30" spans="1:7" ht="18" x14ac:dyDescent="0.25">
      <c r="A30" s="20" t="s">
        <v>40</v>
      </c>
      <c r="B30" s="10" t="s">
        <v>8</v>
      </c>
      <c r="C30" s="21" t="s">
        <v>41</v>
      </c>
      <c r="D30" s="13" t="s">
        <v>42</v>
      </c>
      <c r="E30" s="13" t="s">
        <v>44</v>
      </c>
      <c r="F30" s="10" t="s">
        <v>22</v>
      </c>
      <c r="G30" s="11">
        <v>8</v>
      </c>
    </row>
    <row r="31" spans="1:7" ht="18" x14ac:dyDescent="0.25">
      <c r="A31" s="20" t="s">
        <v>40</v>
      </c>
      <c r="B31" s="10" t="s">
        <v>8</v>
      </c>
      <c r="C31" s="21" t="s">
        <v>41</v>
      </c>
      <c r="D31" s="13" t="s">
        <v>42</v>
      </c>
      <c r="E31" s="13" t="s">
        <v>44</v>
      </c>
      <c r="F31" s="10" t="s">
        <v>45</v>
      </c>
      <c r="G31" s="11">
        <v>4</v>
      </c>
    </row>
    <row r="32" spans="1:7" ht="18" x14ac:dyDescent="0.25">
      <c r="A32" s="20" t="s">
        <v>40</v>
      </c>
      <c r="B32" s="10" t="s">
        <v>8</v>
      </c>
      <c r="C32" s="21" t="s">
        <v>41</v>
      </c>
      <c r="D32" s="13" t="s">
        <v>42</v>
      </c>
      <c r="E32" s="13" t="s">
        <v>44</v>
      </c>
      <c r="F32" s="10" t="s">
        <v>46</v>
      </c>
      <c r="G32" s="11">
        <v>3</v>
      </c>
    </row>
    <row r="33" spans="1:7" ht="18" x14ac:dyDescent="0.25">
      <c r="A33" s="20" t="s">
        <v>40</v>
      </c>
      <c r="B33" s="7" t="s">
        <v>8</v>
      </c>
      <c r="C33" s="21" t="s">
        <v>41</v>
      </c>
      <c r="D33" s="18" t="s">
        <v>47</v>
      </c>
      <c r="E33" s="18" t="s">
        <v>47</v>
      </c>
      <c r="F33" s="7" t="s">
        <v>24</v>
      </c>
      <c r="G33" s="9">
        <v>13</v>
      </c>
    </row>
    <row r="34" spans="1:7" ht="18" x14ac:dyDescent="0.25">
      <c r="A34" s="20" t="s">
        <v>40</v>
      </c>
      <c r="B34" s="10" t="s">
        <v>8</v>
      </c>
      <c r="C34" s="21" t="s">
        <v>41</v>
      </c>
      <c r="D34" s="13" t="s">
        <v>47</v>
      </c>
      <c r="E34" s="13" t="s">
        <v>47</v>
      </c>
      <c r="F34" s="10" t="s">
        <v>17</v>
      </c>
      <c r="G34" s="11">
        <v>6</v>
      </c>
    </row>
    <row r="35" spans="1:7" ht="18" x14ac:dyDescent="0.25">
      <c r="A35" s="20" t="s">
        <v>40</v>
      </c>
      <c r="B35" s="10" t="s">
        <v>8</v>
      </c>
      <c r="C35" s="21" t="s">
        <v>41</v>
      </c>
      <c r="D35" s="13" t="s">
        <v>47</v>
      </c>
      <c r="E35" s="13" t="s">
        <v>48</v>
      </c>
      <c r="F35" s="10" t="s">
        <v>49</v>
      </c>
      <c r="G35" s="11">
        <v>11</v>
      </c>
    </row>
    <row r="36" spans="1:7" ht="18" x14ac:dyDescent="0.25">
      <c r="A36" s="20" t="s">
        <v>40</v>
      </c>
      <c r="B36" s="10" t="s">
        <v>8</v>
      </c>
      <c r="C36" s="21" t="s">
        <v>41</v>
      </c>
      <c r="D36" s="13" t="s">
        <v>47</v>
      </c>
      <c r="E36" s="13" t="s">
        <v>48</v>
      </c>
      <c r="F36" s="10" t="s">
        <v>50</v>
      </c>
      <c r="G36" s="11">
        <v>6</v>
      </c>
    </row>
    <row r="37" spans="1:7" ht="18" x14ac:dyDescent="0.25">
      <c r="A37" s="20" t="s">
        <v>40</v>
      </c>
      <c r="B37" s="10" t="s">
        <v>8</v>
      </c>
      <c r="C37" s="21" t="s">
        <v>41</v>
      </c>
      <c r="D37" s="13" t="s">
        <v>47</v>
      </c>
      <c r="E37" s="13" t="s">
        <v>51</v>
      </c>
      <c r="F37" s="10" t="s">
        <v>52</v>
      </c>
      <c r="G37" s="11">
        <v>9</v>
      </c>
    </row>
    <row r="38" spans="1:7" ht="18" x14ac:dyDescent="0.25">
      <c r="A38" s="20" t="s">
        <v>40</v>
      </c>
      <c r="B38" s="10" t="s">
        <v>8</v>
      </c>
      <c r="C38" s="21" t="s">
        <v>41</v>
      </c>
      <c r="D38" s="13" t="s">
        <v>47</v>
      </c>
      <c r="E38" s="13" t="s">
        <v>53</v>
      </c>
      <c r="F38" s="10" t="s">
        <v>49</v>
      </c>
      <c r="G38" s="11">
        <v>11</v>
      </c>
    </row>
    <row r="39" spans="1:7" ht="18" x14ac:dyDescent="0.25">
      <c r="A39" s="20" t="s">
        <v>40</v>
      </c>
      <c r="B39" s="7" t="s">
        <v>8</v>
      </c>
      <c r="C39" s="21" t="s">
        <v>41</v>
      </c>
      <c r="D39" s="18" t="s">
        <v>47</v>
      </c>
      <c r="E39" s="18" t="s">
        <v>53</v>
      </c>
      <c r="F39" s="7" t="s">
        <v>50</v>
      </c>
      <c r="G39" s="9">
        <v>6</v>
      </c>
    </row>
    <row r="40" spans="1:7" ht="18" x14ac:dyDescent="0.25">
      <c r="A40" s="20" t="s">
        <v>40</v>
      </c>
      <c r="B40" s="10" t="s">
        <v>8</v>
      </c>
      <c r="C40" s="21" t="s">
        <v>41</v>
      </c>
      <c r="D40" s="13" t="s">
        <v>47</v>
      </c>
      <c r="E40" s="13" t="s">
        <v>54</v>
      </c>
      <c r="F40" s="10" t="s">
        <v>30</v>
      </c>
      <c r="G40" s="11">
        <v>11</v>
      </c>
    </row>
    <row r="41" spans="1:7" ht="18" x14ac:dyDescent="0.25">
      <c r="A41" s="20" t="s">
        <v>40</v>
      </c>
      <c r="B41" s="7" t="s">
        <v>8</v>
      </c>
      <c r="C41" s="21" t="s">
        <v>41</v>
      </c>
      <c r="D41" s="18" t="s">
        <v>47</v>
      </c>
      <c r="E41" s="18" t="s">
        <v>54</v>
      </c>
      <c r="F41" s="7" t="s">
        <v>55</v>
      </c>
      <c r="G41" s="9">
        <v>7</v>
      </c>
    </row>
    <row r="42" spans="1:7" ht="18" x14ac:dyDescent="0.25">
      <c r="A42" s="20" t="s">
        <v>40</v>
      </c>
      <c r="B42" s="7" t="s">
        <v>8</v>
      </c>
      <c r="C42" s="21" t="s">
        <v>41</v>
      </c>
      <c r="D42" s="13" t="s">
        <v>56</v>
      </c>
      <c r="E42" s="13" t="s">
        <v>56</v>
      </c>
      <c r="F42" s="7" t="s">
        <v>24</v>
      </c>
      <c r="G42" s="9">
        <v>13</v>
      </c>
    </row>
    <row r="43" spans="1:7" ht="18" x14ac:dyDescent="0.25">
      <c r="A43" s="20" t="s">
        <v>40</v>
      </c>
      <c r="B43" s="10" t="s">
        <v>8</v>
      </c>
      <c r="C43" s="21" t="s">
        <v>41</v>
      </c>
      <c r="D43" s="13" t="s">
        <v>56</v>
      </c>
      <c r="E43" s="13" t="s">
        <v>56</v>
      </c>
      <c r="F43" s="10" t="s">
        <v>25</v>
      </c>
      <c r="G43" s="11">
        <v>6</v>
      </c>
    </row>
    <row r="44" spans="1:7" ht="18" x14ac:dyDescent="0.25">
      <c r="A44" s="20" t="s">
        <v>40</v>
      </c>
      <c r="B44" s="10" t="s">
        <v>8</v>
      </c>
      <c r="C44" s="21" t="s">
        <v>41</v>
      </c>
      <c r="D44" s="13" t="s">
        <v>56</v>
      </c>
      <c r="E44" s="13" t="s">
        <v>57</v>
      </c>
      <c r="F44" s="10" t="s">
        <v>30</v>
      </c>
      <c r="G44" s="11">
        <v>11</v>
      </c>
    </row>
    <row r="45" spans="1:7" ht="18" x14ac:dyDescent="0.25">
      <c r="A45" s="20" t="s">
        <v>40</v>
      </c>
      <c r="B45" s="10" t="s">
        <v>8</v>
      </c>
      <c r="C45" s="21" t="s">
        <v>41</v>
      </c>
      <c r="D45" s="13" t="s">
        <v>56</v>
      </c>
      <c r="E45" s="13" t="s">
        <v>57</v>
      </c>
      <c r="F45" s="10" t="s">
        <v>58</v>
      </c>
      <c r="G45" s="11">
        <v>7</v>
      </c>
    </row>
    <row r="46" spans="1:7" ht="18" x14ac:dyDescent="0.25">
      <c r="A46" s="20" t="s">
        <v>40</v>
      </c>
      <c r="B46" s="10" t="s">
        <v>8</v>
      </c>
      <c r="C46" s="21" t="s">
        <v>41</v>
      </c>
      <c r="D46" s="13" t="s">
        <v>56</v>
      </c>
      <c r="E46" s="13" t="s">
        <v>57</v>
      </c>
      <c r="F46" s="10" t="s">
        <v>59</v>
      </c>
      <c r="G46" s="11">
        <v>5</v>
      </c>
    </row>
    <row r="47" spans="1:7" ht="18" x14ac:dyDescent="0.25">
      <c r="A47" s="20" t="s">
        <v>40</v>
      </c>
      <c r="B47" s="10" t="s">
        <v>8</v>
      </c>
      <c r="C47" s="21" t="s">
        <v>41</v>
      </c>
      <c r="D47" s="13" t="s">
        <v>56</v>
      </c>
      <c r="E47" s="13" t="s">
        <v>60</v>
      </c>
      <c r="F47" s="10" t="s">
        <v>61</v>
      </c>
      <c r="G47" s="11">
        <v>11</v>
      </c>
    </row>
    <row r="48" spans="1:7" ht="18" x14ac:dyDescent="0.25">
      <c r="A48" s="20" t="s">
        <v>40</v>
      </c>
      <c r="B48" s="10" t="s">
        <v>8</v>
      </c>
      <c r="C48" s="21" t="s">
        <v>41</v>
      </c>
      <c r="D48" s="13" t="s">
        <v>56</v>
      </c>
      <c r="E48" s="13" t="s">
        <v>60</v>
      </c>
      <c r="F48" s="13" t="s">
        <v>62</v>
      </c>
      <c r="G48" s="11">
        <v>5</v>
      </c>
    </row>
    <row r="49" spans="1:7" ht="18" x14ac:dyDescent="0.25">
      <c r="A49" s="20" t="s">
        <v>40</v>
      </c>
      <c r="B49" s="10" t="s">
        <v>8</v>
      </c>
      <c r="C49" s="21" t="s">
        <v>41</v>
      </c>
      <c r="D49" s="13" t="s">
        <v>63</v>
      </c>
      <c r="E49" s="13" t="s">
        <v>63</v>
      </c>
      <c r="F49" s="10" t="s">
        <v>24</v>
      </c>
      <c r="G49" s="11">
        <v>13</v>
      </c>
    </row>
    <row r="50" spans="1:7" ht="18" x14ac:dyDescent="0.25">
      <c r="A50" s="20" t="s">
        <v>40</v>
      </c>
      <c r="B50" s="10" t="s">
        <v>8</v>
      </c>
      <c r="C50" s="21" t="s">
        <v>41</v>
      </c>
      <c r="D50" s="13" t="s">
        <v>63</v>
      </c>
      <c r="E50" s="13" t="s">
        <v>63</v>
      </c>
      <c r="F50" s="10" t="s">
        <v>25</v>
      </c>
      <c r="G50" s="11">
        <v>6</v>
      </c>
    </row>
    <row r="51" spans="1:7" ht="18" x14ac:dyDescent="0.25">
      <c r="A51" s="20" t="s">
        <v>40</v>
      </c>
      <c r="B51" s="7" t="s">
        <v>8</v>
      </c>
      <c r="C51" s="21" t="s">
        <v>41</v>
      </c>
      <c r="D51" s="18" t="s">
        <v>63</v>
      </c>
      <c r="E51" s="18" t="s">
        <v>64</v>
      </c>
      <c r="F51" s="7" t="s">
        <v>30</v>
      </c>
      <c r="G51" s="9">
        <v>11</v>
      </c>
    </row>
    <row r="52" spans="1:7" ht="18" x14ac:dyDescent="0.25">
      <c r="A52" s="20" t="s">
        <v>40</v>
      </c>
      <c r="B52" s="10" t="s">
        <v>8</v>
      </c>
      <c r="C52" s="21" t="s">
        <v>41</v>
      </c>
      <c r="D52" s="13" t="s">
        <v>63</v>
      </c>
      <c r="E52" s="13" t="s">
        <v>64</v>
      </c>
      <c r="F52" s="10" t="s">
        <v>65</v>
      </c>
      <c r="G52" s="11">
        <v>8</v>
      </c>
    </row>
    <row r="53" spans="1:7" ht="18" x14ac:dyDescent="0.25">
      <c r="A53" s="20" t="s">
        <v>40</v>
      </c>
      <c r="B53" s="10" t="s">
        <v>8</v>
      </c>
      <c r="C53" s="21" t="s">
        <v>41</v>
      </c>
      <c r="D53" s="13" t="s">
        <v>63</v>
      </c>
      <c r="E53" s="13" t="s">
        <v>64</v>
      </c>
      <c r="F53" s="10" t="s">
        <v>66</v>
      </c>
      <c r="G53" s="11">
        <v>5</v>
      </c>
    </row>
    <row r="54" spans="1:7" ht="18" x14ac:dyDescent="0.25">
      <c r="A54" s="20" t="s">
        <v>40</v>
      </c>
      <c r="B54" s="10" t="s">
        <v>8</v>
      </c>
      <c r="C54" s="21" t="s">
        <v>41</v>
      </c>
      <c r="D54" s="13" t="s">
        <v>63</v>
      </c>
      <c r="E54" s="13" t="s">
        <v>67</v>
      </c>
      <c r="F54" s="10" t="s">
        <v>68</v>
      </c>
      <c r="G54" s="11">
        <v>10</v>
      </c>
    </row>
    <row r="55" spans="1:7" ht="18" x14ac:dyDescent="0.25">
      <c r="A55" s="20" t="s">
        <v>40</v>
      </c>
      <c r="B55" s="10" t="s">
        <v>8</v>
      </c>
      <c r="C55" s="21" t="s">
        <v>41</v>
      </c>
      <c r="D55" s="13" t="s">
        <v>63</v>
      </c>
      <c r="E55" s="13" t="s">
        <v>69</v>
      </c>
      <c r="F55" s="10" t="s">
        <v>30</v>
      </c>
      <c r="G55" s="11">
        <v>11</v>
      </c>
    </row>
    <row r="56" spans="1:7" ht="18" x14ac:dyDescent="0.25">
      <c r="A56" s="20" t="s">
        <v>40</v>
      </c>
      <c r="B56" s="10" t="s">
        <v>8</v>
      </c>
      <c r="C56" s="21" t="s">
        <v>41</v>
      </c>
      <c r="D56" s="13" t="s">
        <v>63</v>
      </c>
      <c r="E56" s="13" t="s">
        <v>69</v>
      </c>
      <c r="F56" s="10" t="s">
        <v>70</v>
      </c>
      <c r="G56" s="11">
        <v>8</v>
      </c>
    </row>
    <row r="57" spans="1:7" ht="18" x14ac:dyDescent="0.25">
      <c r="A57" s="20" t="s">
        <v>40</v>
      </c>
      <c r="B57" s="10" t="s">
        <v>8</v>
      </c>
      <c r="C57" s="21" t="s">
        <v>41</v>
      </c>
      <c r="D57" s="13" t="s">
        <v>63</v>
      </c>
      <c r="E57" s="13" t="s">
        <v>69</v>
      </c>
      <c r="F57" s="10" t="s">
        <v>65</v>
      </c>
      <c r="G57" s="11">
        <v>8</v>
      </c>
    </row>
    <row r="58" spans="1:7" ht="18" x14ac:dyDescent="0.25">
      <c r="A58" s="20" t="s">
        <v>40</v>
      </c>
      <c r="B58" s="7" t="s">
        <v>8</v>
      </c>
      <c r="C58" s="21" t="s">
        <v>41</v>
      </c>
      <c r="D58" s="18" t="s">
        <v>71</v>
      </c>
      <c r="E58" s="18" t="s">
        <v>71</v>
      </c>
      <c r="F58" s="10" t="s">
        <v>24</v>
      </c>
      <c r="G58" s="9">
        <v>13</v>
      </c>
    </row>
    <row r="59" spans="1:7" ht="18" x14ac:dyDescent="0.25">
      <c r="A59" s="20" t="s">
        <v>40</v>
      </c>
      <c r="B59" s="10" t="s">
        <v>8</v>
      </c>
      <c r="C59" s="21" t="s">
        <v>41</v>
      </c>
      <c r="D59" s="13" t="s">
        <v>71</v>
      </c>
      <c r="E59" s="13" t="s">
        <v>71</v>
      </c>
      <c r="F59" s="10" t="s">
        <v>25</v>
      </c>
      <c r="G59" s="11">
        <v>6</v>
      </c>
    </row>
    <row r="60" spans="1:7" ht="18" x14ac:dyDescent="0.25">
      <c r="A60" s="20" t="s">
        <v>40</v>
      </c>
      <c r="B60" s="10" t="s">
        <v>8</v>
      </c>
      <c r="C60" s="21" t="s">
        <v>41</v>
      </c>
      <c r="D60" s="13" t="s">
        <v>71</v>
      </c>
      <c r="E60" s="13" t="s">
        <v>71</v>
      </c>
      <c r="F60" s="10" t="s">
        <v>72</v>
      </c>
      <c r="G60" s="11">
        <v>12</v>
      </c>
    </row>
    <row r="61" spans="1:7" ht="18" x14ac:dyDescent="0.25">
      <c r="A61" s="20" t="s">
        <v>40</v>
      </c>
      <c r="B61" s="10" t="s">
        <v>8</v>
      </c>
      <c r="C61" s="21" t="s">
        <v>41</v>
      </c>
      <c r="D61" s="13" t="s">
        <v>71</v>
      </c>
      <c r="E61" s="13" t="s">
        <v>71</v>
      </c>
      <c r="F61" s="10" t="s">
        <v>73</v>
      </c>
      <c r="G61" s="11">
        <v>10</v>
      </c>
    </row>
    <row r="62" spans="1:7" ht="18" x14ac:dyDescent="0.25">
      <c r="A62" s="20" t="s">
        <v>40</v>
      </c>
      <c r="B62" s="10" t="s">
        <v>8</v>
      </c>
      <c r="C62" s="21" t="s">
        <v>41</v>
      </c>
      <c r="D62" s="13" t="s">
        <v>71</v>
      </c>
      <c r="E62" s="13" t="s">
        <v>71</v>
      </c>
      <c r="F62" s="10" t="s">
        <v>74</v>
      </c>
      <c r="G62" s="11">
        <v>8</v>
      </c>
    </row>
    <row r="63" spans="1:7" ht="18" x14ac:dyDescent="0.25">
      <c r="A63" s="1" t="s">
        <v>75</v>
      </c>
      <c r="B63" s="2"/>
      <c r="C63" s="2"/>
      <c r="D63" s="2"/>
      <c r="E63" s="2"/>
      <c r="F63" s="3"/>
      <c r="G63" s="19"/>
    </row>
    <row r="64" spans="1:7" ht="18" x14ac:dyDescent="0.25">
      <c r="A64" s="20" t="s">
        <v>76</v>
      </c>
      <c r="B64" s="7" t="s">
        <v>77</v>
      </c>
      <c r="C64" s="23" t="s">
        <v>78</v>
      </c>
      <c r="D64" s="7" t="s">
        <v>79</v>
      </c>
      <c r="E64" s="7" t="s">
        <v>79</v>
      </c>
      <c r="F64" s="7" t="s">
        <v>80</v>
      </c>
      <c r="G64" s="9">
        <v>14</v>
      </c>
    </row>
    <row r="65" spans="1:7" ht="18" x14ac:dyDescent="0.25">
      <c r="A65" s="20" t="s">
        <v>76</v>
      </c>
      <c r="B65" s="10" t="s">
        <v>77</v>
      </c>
      <c r="C65" s="21" t="s">
        <v>78</v>
      </c>
      <c r="D65" s="10" t="s">
        <v>79</v>
      </c>
      <c r="E65" s="10" t="s">
        <v>79</v>
      </c>
      <c r="F65" s="10" t="s">
        <v>17</v>
      </c>
      <c r="G65" s="11">
        <v>7</v>
      </c>
    </row>
    <row r="66" spans="1:7" ht="18" x14ac:dyDescent="0.25">
      <c r="A66" s="20" t="s">
        <v>76</v>
      </c>
      <c r="B66" s="10" t="s">
        <v>77</v>
      </c>
      <c r="C66" s="21" t="s">
        <v>78</v>
      </c>
      <c r="D66" s="10" t="s">
        <v>81</v>
      </c>
      <c r="E66" s="10" t="s">
        <v>81</v>
      </c>
      <c r="F66" s="10" t="s">
        <v>30</v>
      </c>
      <c r="G66" s="11">
        <v>11</v>
      </c>
    </row>
    <row r="67" spans="1:7" ht="18" x14ac:dyDescent="0.25">
      <c r="A67" s="20" t="s">
        <v>76</v>
      </c>
      <c r="B67" s="10" t="s">
        <v>77</v>
      </c>
      <c r="C67" s="21" t="s">
        <v>78</v>
      </c>
      <c r="D67" s="10" t="s">
        <v>81</v>
      </c>
      <c r="E67" s="10" t="s">
        <v>82</v>
      </c>
      <c r="F67" s="10" t="s">
        <v>22</v>
      </c>
      <c r="G67" s="11">
        <v>8</v>
      </c>
    </row>
    <row r="68" spans="1:7" ht="18" x14ac:dyDescent="0.25">
      <c r="A68" s="20" t="s">
        <v>76</v>
      </c>
      <c r="B68" s="10" t="s">
        <v>77</v>
      </c>
      <c r="C68" s="21" t="s">
        <v>78</v>
      </c>
      <c r="D68" s="10" t="s">
        <v>81</v>
      </c>
      <c r="E68" s="10" t="s">
        <v>82</v>
      </c>
      <c r="F68" s="10" t="s">
        <v>83</v>
      </c>
      <c r="G68" s="11">
        <v>7</v>
      </c>
    </row>
    <row r="69" spans="1:7" ht="18" x14ac:dyDescent="0.25">
      <c r="A69" s="20" t="s">
        <v>76</v>
      </c>
      <c r="B69" s="10" t="s">
        <v>77</v>
      </c>
      <c r="C69" s="21" t="s">
        <v>78</v>
      </c>
      <c r="D69" s="10" t="s">
        <v>81</v>
      </c>
      <c r="E69" s="10" t="s">
        <v>84</v>
      </c>
      <c r="F69" s="10" t="s">
        <v>22</v>
      </c>
      <c r="G69" s="11">
        <v>8</v>
      </c>
    </row>
    <row r="70" spans="1:7" ht="18" x14ac:dyDescent="0.25">
      <c r="A70" s="20" t="s">
        <v>76</v>
      </c>
      <c r="B70" s="10" t="s">
        <v>77</v>
      </c>
      <c r="C70" s="21" t="s">
        <v>78</v>
      </c>
      <c r="D70" s="10" t="s">
        <v>81</v>
      </c>
      <c r="E70" s="10" t="s">
        <v>84</v>
      </c>
      <c r="F70" s="10" t="s">
        <v>85</v>
      </c>
      <c r="G70" s="11">
        <v>6</v>
      </c>
    </row>
    <row r="71" spans="1:7" ht="18" x14ac:dyDescent="0.25">
      <c r="A71" s="20" t="s">
        <v>76</v>
      </c>
      <c r="B71" s="10" t="s">
        <v>77</v>
      </c>
      <c r="C71" s="21" t="s">
        <v>78</v>
      </c>
      <c r="D71" s="10" t="s">
        <v>81</v>
      </c>
      <c r="E71" s="10" t="s">
        <v>86</v>
      </c>
      <c r="F71" s="10" t="s">
        <v>22</v>
      </c>
      <c r="G71" s="11">
        <v>8</v>
      </c>
    </row>
    <row r="72" spans="1:7" ht="18" x14ac:dyDescent="0.25">
      <c r="A72" s="20" t="s">
        <v>76</v>
      </c>
      <c r="B72" s="10" t="s">
        <v>77</v>
      </c>
      <c r="C72" s="21" t="s">
        <v>78</v>
      </c>
      <c r="D72" s="10" t="s">
        <v>81</v>
      </c>
      <c r="E72" s="10" t="s">
        <v>86</v>
      </c>
      <c r="F72" s="10" t="s">
        <v>85</v>
      </c>
      <c r="G72" s="11">
        <v>6</v>
      </c>
    </row>
    <row r="73" spans="1:7" ht="18" x14ac:dyDescent="0.25">
      <c r="A73" s="20" t="s">
        <v>76</v>
      </c>
      <c r="B73" s="10" t="s">
        <v>77</v>
      </c>
      <c r="C73" s="21" t="s">
        <v>78</v>
      </c>
      <c r="D73" s="10" t="s">
        <v>81</v>
      </c>
      <c r="E73" s="10" t="s">
        <v>87</v>
      </c>
      <c r="F73" s="10" t="s">
        <v>22</v>
      </c>
      <c r="G73" s="11">
        <v>8</v>
      </c>
    </row>
    <row r="74" spans="1:7" ht="18" x14ac:dyDescent="0.25">
      <c r="A74" s="20" t="s">
        <v>76</v>
      </c>
      <c r="B74" s="10" t="s">
        <v>77</v>
      </c>
      <c r="C74" s="21" t="s">
        <v>78</v>
      </c>
      <c r="D74" s="10" t="s">
        <v>81</v>
      </c>
      <c r="E74" s="10" t="s">
        <v>87</v>
      </c>
      <c r="F74" s="10" t="s">
        <v>85</v>
      </c>
      <c r="G74" s="11">
        <v>6</v>
      </c>
    </row>
    <row r="75" spans="1:7" ht="18" x14ac:dyDescent="0.25">
      <c r="A75" s="20" t="s">
        <v>76</v>
      </c>
      <c r="B75" s="10" t="s">
        <v>77</v>
      </c>
      <c r="C75" s="21" t="s">
        <v>78</v>
      </c>
      <c r="D75" s="10" t="s">
        <v>81</v>
      </c>
      <c r="E75" s="10" t="s">
        <v>88</v>
      </c>
      <c r="F75" s="10" t="s">
        <v>22</v>
      </c>
      <c r="G75" s="11">
        <v>8</v>
      </c>
    </row>
    <row r="76" spans="1:7" ht="18" x14ac:dyDescent="0.25">
      <c r="A76" s="20" t="s">
        <v>76</v>
      </c>
      <c r="B76" s="10" t="s">
        <v>77</v>
      </c>
      <c r="C76" s="21" t="s">
        <v>78</v>
      </c>
      <c r="D76" s="10" t="s">
        <v>81</v>
      </c>
      <c r="E76" s="10" t="s">
        <v>88</v>
      </c>
      <c r="F76" s="10" t="s">
        <v>85</v>
      </c>
      <c r="G76" s="11">
        <v>6</v>
      </c>
    </row>
    <row r="77" spans="1:7" ht="18" x14ac:dyDescent="0.25">
      <c r="A77" s="20" t="s">
        <v>76</v>
      </c>
      <c r="B77" s="10" t="s">
        <v>77</v>
      </c>
      <c r="C77" s="21" t="s">
        <v>78</v>
      </c>
      <c r="D77" s="10" t="s">
        <v>89</v>
      </c>
      <c r="E77" s="10" t="s">
        <v>89</v>
      </c>
      <c r="F77" s="10" t="s">
        <v>30</v>
      </c>
      <c r="G77" s="11">
        <v>11</v>
      </c>
    </row>
    <row r="78" spans="1:7" ht="18" x14ac:dyDescent="0.25">
      <c r="A78" s="20" t="s">
        <v>76</v>
      </c>
      <c r="B78" s="10" t="s">
        <v>77</v>
      </c>
      <c r="C78" s="21" t="s">
        <v>78</v>
      </c>
      <c r="D78" s="10" t="s">
        <v>89</v>
      </c>
      <c r="E78" s="10" t="s">
        <v>90</v>
      </c>
      <c r="F78" s="10" t="s">
        <v>91</v>
      </c>
      <c r="G78" s="11">
        <v>8</v>
      </c>
    </row>
    <row r="79" spans="1:7" ht="18" x14ac:dyDescent="0.25">
      <c r="A79" s="20" t="s">
        <v>76</v>
      </c>
      <c r="B79" s="10" t="s">
        <v>77</v>
      </c>
      <c r="C79" s="21" t="s">
        <v>78</v>
      </c>
      <c r="D79" s="10" t="s">
        <v>89</v>
      </c>
      <c r="E79" s="10" t="s">
        <v>90</v>
      </c>
      <c r="F79" s="10" t="s">
        <v>92</v>
      </c>
      <c r="G79" s="11">
        <v>6</v>
      </c>
    </row>
    <row r="80" spans="1:7" ht="18" x14ac:dyDescent="0.25">
      <c r="A80" s="20" t="s">
        <v>76</v>
      </c>
      <c r="B80" s="10" t="s">
        <v>77</v>
      </c>
      <c r="C80" s="21" t="s">
        <v>78</v>
      </c>
      <c r="D80" s="10" t="s">
        <v>89</v>
      </c>
      <c r="E80" s="10" t="s">
        <v>93</v>
      </c>
      <c r="F80" s="10" t="s">
        <v>91</v>
      </c>
      <c r="G80" s="11">
        <v>8</v>
      </c>
    </row>
    <row r="81" spans="1:12" ht="18" x14ac:dyDescent="0.25">
      <c r="A81" s="20" t="s">
        <v>76</v>
      </c>
      <c r="B81" s="10" t="s">
        <v>77</v>
      </c>
      <c r="C81" s="21" t="s">
        <v>78</v>
      </c>
      <c r="D81" s="10" t="s">
        <v>89</v>
      </c>
      <c r="E81" s="10" t="s">
        <v>93</v>
      </c>
      <c r="F81" s="10" t="s">
        <v>92</v>
      </c>
      <c r="G81" s="11">
        <v>6</v>
      </c>
    </row>
    <row r="82" spans="1:12" ht="18" x14ac:dyDescent="0.25">
      <c r="A82" s="20" t="s">
        <v>76</v>
      </c>
      <c r="B82" s="10" t="s">
        <v>77</v>
      </c>
      <c r="C82" s="21" t="s">
        <v>78</v>
      </c>
      <c r="D82" s="10" t="s">
        <v>89</v>
      </c>
      <c r="E82" s="10" t="s">
        <v>94</v>
      </c>
      <c r="F82" s="10" t="s">
        <v>91</v>
      </c>
      <c r="G82" s="11">
        <v>8</v>
      </c>
    </row>
    <row r="83" spans="1:12" ht="18" x14ac:dyDescent="0.25">
      <c r="A83" s="20" t="s">
        <v>76</v>
      </c>
      <c r="B83" s="10" t="s">
        <v>77</v>
      </c>
      <c r="C83" s="21" t="s">
        <v>78</v>
      </c>
      <c r="D83" s="10" t="s">
        <v>89</v>
      </c>
      <c r="E83" s="10" t="s">
        <v>95</v>
      </c>
      <c r="F83" s="10" t="s">
        <v>92</v>
      </c>
      <c r="G83" s="11">
        <v>6</v>
      </c>
    </row>
    <row r="84" spans="1:12" ht="18" x14ac:dyDescent="0.25">
      <c r="A84" s="20" t="s">
        <v>76</v>
      </c>
      <c r="B84" s="10" t="s">
        <v>77</v>
      </c>
      <c r="C84" s="21" t="s">
        <v>78</v>
      </c>
      <c r="D84" s="10" t="s">
        <v>89</v>
      </c>
      <c r="E84" s="10" t="s">
        <v>96</v>
      </c>
      <c r="F84" s="10" t="s">
        <v>91</v>
      </c>
      <c r="G84" s="11">
        <v>8</v>
      </c>
    </row>
    <row r="85" spans="1:12" ht="18" x14ac:dyDescent="0.25">
      <c r="A85" s="20" t="s">
        <v>76</v>
      </c>
      <c r="B85" s="10" t="s">
        <v>77</v>
      </c>
      <c r="C85" s="21" t="s">
        <v>78</v>
      </c>
      <c r="D85" s="10" t="s">
        <v>89</v>
      </c>
      <c r="E85" s="10" t="s">
        <v>96</v>
      </c>
      <c r="F85" s="10" t="s">
        <v>92</v>
      </c>
      <c r="G85" s="11">
        <v>6</v>
      </c>
    </row>
    <row r="86" spans="1:12" ht="18" x14ac:dyDescent="0.25">
      <c r="A86" s="20" t="s">
        <v>76</v>
      </c>
      <c r="B86" s="10" t="s">
        <v>77</v>
      </c>
      <c r="C86" s="21" t="s">
        <v>78</v>
      </c>
      <c r="D86" s="10" t="s">
        <v>97</v>
      </c>
      <c r="E86" s="10" t="s">
        <v>97</v>
      </c>
      <c r="F86" s="10" t="s">
        <v>98</v>
      </c>
      <c r="G86" s="11">
        <v>13</v>
      </c>
    </row>
    <row r="87" spans="1:12" ht="18" x14ac:dyDescent="0.25">
      <c r="A87" s="20" t="s">
        <v>76</v>
      </c>
      <c r="B87" s="10" t="s">
        <v>77</v>
      </c>
      <c r="C87" s="21" t="s">
        <v>78</v>
      </c>
      <c r="D87" s="10" t="s">
        <v>97</v>
      </c>
      <c r="E87" s="10" t="s">
        <v>97</v>
      </c>
      <c r="F87" s="10" t="s">
        <v>17</v>
      </c>
      <c r="G87" s="11">
        <v>6</v>
      </c>
    </row>
    <row r="88" spans="1:12" ht="18" x14ac:dyDescent="0.25">
      <c r="A88" s="20" t="s">
        <v>76</v>
      </c>
      <c r="B88" s="10" t="s">
        <v>77</v>
      </c>
      <c r="C88" s="21" t="s">
        <v>78</v>
      </c>
      <c r="D88" s="10" t="s">
        <v>97</v>
      </c>
      <c r="E88" s="10" t="s">
        <v>99</v>
      </c>
      <c r="F88" s="10" t="s">
        <v>100</v>
      </c>
      <c r="G88" s="11" t="s">
        <v>36</v>
      </c>
    </row>
    <row r="89" spans="1:12" ht="18" x14ac:dyDescent="0.25">
      <c r="A89" s="20" t="s">
        <v>76</v>
      </c>
      <c r="B89" s="10" t="s">
        <v>77</v>
      </c>
      <c r="C89" s="21" t="s">
        <v>78</v>
      </c>
      <c r="D89" s="10" t="s">
        <v>97</v>
      </c>
      <c r="E89" s="10" t="s">
        <v>99</v>
      </c>
      <c r="F89" s="10" t="s">
        <v>101</v>
      </c>
      <c r="G89" s="11" t="s">
        <v>102</v>
      </c>
      <c r="L89" s="5" t="s">
        <v>194</v>
      </c>
    </row>
    <row r="90" spans="1:12" ht="18" x14ac:dyDescent="0.25">
      <c r="A90" s="20" t="s">
        <v>76</v>
      </c>
      <c r="B90" s="10" t="s">
        <v>77</v>
      </c>
      <c r="C90" s="21" t="s">
        <v>78</v>
      </c>
      <c r="D90" s="10" t="s">
        <v>97</v>
      </c>
      <c r="E90" s="10" t="s">
        <v>99</v>
      </c>
      <c r="F90" s="10" t="s">
        <v>85</v>
      </c>
      <c r="G90" s="11">
        <v>6</v>
      </c>
    </row>
    <row r="91" spans="1:12" ht="18" x14ac:dyDescent="0.25">
      <c r="A91" s="20" t="s">
        <v>76</v>
      </c>
      <c r="B91" s="10" t="s">
        <v>77</v>
      </c>
      <c r="C91" s="21" t="s">
        <v>78</v>
      </c>
      <c r="D91" s="10" t="s">
        <v>97</v>
      </c>
      <c r="E91" s="10" t="s">
        <v>103</v>
      </c>
      <c r="F91" s="10" t="s">
        <v>100</v>
      </c>
      <c r="G91" s="11" t="s">
        <v>36</v>
      </c>
    </row>
    <row r="92" spans="1:12" ht="18" x14ac:dyDescent="0.25">
      <c r="A92" s="20" t="s">
        <v>76</v>
      </c>
      <c r="B92" s="10" t="s">
        <v>77</v>
      </c>
      <c r="C92" s="21" t="s">
        <v>78</v>
      </c>
      <c r="D92" s="10" t="s">
        <v>97</v>
      </c>
      <c r="E92" s="10" t="s">
        <v>103</v>
      </c>
      <c r="F92" s="10" t="s">
        <v>101</v>
      </c>
      <c r="G92" s="11" t="s">
        <v>102</v>
      </c>
    </row>
    <row r="93" spans="1:12" ht="18" x14ac:dyDescent="0.25">
      <c r="A93" s="20" t="s">
        <v>76</v>
      </c>
      <c r="B93" s="10" t="s">
        <v>77</v>
      </c>
      <c r="C93" s="21" t="s">
        <v>78</v>
      </c>
      <c r="D93" s="10" t="s">
        <v>97</v>
      </c>
      <c r="E93" s="10" t="s">
        <v>103</v>
      </c>
      <c r="F93" s="10" t="s">
        <v>85</v>
      </c>
      <c r="G93" s="11">
        <v>6</v>
      </c>
    </row>
    <row r="94" spans="1:12" ht="18" x14ac:dyDescent="0.25">
      <c r="A94" s="20" t="s">
        <v>76</v>
      </c>
      <c r="B94" s="10" t="s">
        <v>77</v>
      </c>
      <c r="C94" s="21" t="s">
        <v>78</v>
      </c>
      <c r="D94" s="10" t="s">
        <v>97</v>
      </c>
      <c r="E94" s="10" t="s">
        <v>104</v>
      </c>
      <c r="F94" s="10" t="s">
        <v>100</v>
      </c>
      <c r="G94" s="11" t="s">
        <v>36</v>
      </c>
    </row>
    <row r="95" spans="1:12" ht="18" x14ac:dyDescent="0.25">
      <c r="A95" s="20" t="s">
        <v>76</v>
      </c>
      <c r="B95" s="10" t="s">
        <v>77</v>
      </c>
      <c r="C95" s="21" t="s">
        <v>78</v>
      </c>
      <c r="D95" s="10" t="s">
        <v>97</v>
      </c>
      <c r="E95" s="10" t="s">
        <v>104</v>
      </c>
      <c r="F95" s="10" t="s">
        <v>101</v>
      </c>
      <c r="G95" s="11" t="s">
        <v>102</v>
      </c>
    </row>
    <row r="96" spans="1:12" ht="18" x14ac:dyDescent="0.25">
      <c r="A96" s="20" t="s">
        <v>76</v>
      </c>
      <c r="B96" s="10" t="s">
        <v>77</v>
      </c>
      <c r="C96" s="21" t="s">
        <v>78</v>
      </c>
      <c r="D96" s="10" t="s">
        <v>97</v>
      </c>
      <c r="E96" s="10" t="s">
        <v>104</v>
      </c>
      <c r="F96" s="10" t="s">
        <v>105</v>
      </c>
      <c r="G96" s="11">
        <v>6</v>
      </c>
    </row>
    <row r="97" spans="1:7" ht="18" x14ac:dyDescent="0.25">
      <c r="A97" s="20" t="s">
        <v>76</v>
      </c>
      <c r="B97" s="10" t="s">
        <v>77</v>
      </c>
      <c r="C97" s="21" t="s">
        <v>78</v>
      </c>
      <c r="D97" s="10" t="s">
        <v>97</v>
      </c>
      <c r="E97" s="10" t="s">
        <v>106</v>
      </c>
      <c r="F97" s="10" t="s">
        <v>100</v>
      </c>
      <c r="G97" s="11" t="s">
        <v>36</v>
      </c>
    </row>
    <row r="98" spans="1:7" ht="18" x14ac:dyDescent="0.25">
      <c r="A98" s="20" t="s">
        <v>76</v>
      </c>
      <c r="B98" s="10" t="s">
        <v>77</v>
      </c>
      <c r="C98" s="21" t="s">
        <v>78</v>
      </c>
      <c r="D98" s="10" t="s">
        <v>97</v>
      </c>
      <c r="E98" s="10" t="s">
        <v>106</v>
      </c>
      <c r="F98" s="10" t="s">
        <v>101</v>
      </c>
      <c r="G98" s="11" t="s">
        <v>102</v>
      </c>
    </row>
    <row r="99" spans="1:7" ht="18" x14ac:dyDescent="0.25">
      <c r="A99" s="20" t="s">
        <v>76</v>
      </c>
      <c r="B99" s="10" t="s">
        <v>77</v>
      </c>
      <c r="C99" s="21" t="s">
        <v>78</v>
      </c>
      <c r="D99" s="10" t="s">
        <v>97</v>
      </c>
      <c r="E99" s="10" t="s">
        <v>106</v>
      </c>
      <c r="F99" s="10" t="s">
        <v>85</v>
      </c>
      <c r="G99" s="11">
        <v>6</v>
      </c>
    </row>
    <row r="100" spans="1:7" ht="18" x14ac:dyDescent="0.25">
      <c r="A100" s="20" t="s">
        <v>76</v>
      </c>
      <c r="B100" s="10" t="s">
        <v>77</v>
      </c>
      <c r="C100" s="21" t="s">
        <v>78</v>
      </c>
      <c r="D100" s="10" t="s">
        <v>107</v>
      </c>
      <c r="E100" s="10" t="s">
        <v>107</v>
      </c>
      <c r="F100" s="10" t="s">
        <v>98</v>
      </c>
      <c r="G100" s="11" t="s">
        <v>108</v>
      </c>
    </row>
    <row r="101" spans="1:7" ht="18" x14ac:dyDescent="0.25">
      <c r="A101" s="20" t="s">
        <v>76</v>
      </c>
      <c r="B101" s="10" t="s">
        <v>77</v>
      </c>
      <c r="C101" s="21" t="s">
        <v>78</v>
      </c>
      <c r="D101" s="10" t="s">
        <v>107</v>
      </c>
      <c r="E101" s="10" t="s">
        <v>107</v>
      </c>
      <c r="F101" s="10" t="s">
        <v>85</v>
      </c>
      <c r="G101" s="11">
        <v>6</v>
      </c>
    </row>
    <row r="102" spans="1:7" ht="18" x14ac:dyDescent="0.25">
      <c r="A102" s="20" t="s">
        <v>76</v>
      </c>
      <c r="B102" s="10" t="s">
        <v>77</v>
      </c>
      <c r="C102" s="21" t="s">
        <v>78</v>
      </c>
      <c r="D102" s="10" t="s">
        <v>107</v>
      </c>
      <c r="E102" s="10" t="s">
        <v>109</v>
      </c>
      <c r="F102" s="10" t="s">
        <v>110</v>
      </c>
      <c r="G102" s="11" t="s">
        <v>36</v>
      </c>
    </row>
    <row r="103" spans="1:7" ht="18" x14ac:dyDescent="0.25">
      <c r="A103" s="20" t="s">
        <v>76</v>
      </c>
      <c r="B103" s="10" t="s">
        <v>77</v>
      </c>
      <c r="C103" s="21" t="s">
        <v>78</v>
      </c>
      <c r="D103" s="10" t="s">
        <v>107</v>
      </c>
      <c r="E103" s="10" t="s">
        <v>109</v>
      </c>
      <c r="F103" s="10" t="s">
        <v>101</v>
      </c>
      <c r="G103" s="11" t="s">
        <v>102</v>
      </c>
    </row>
    <row r="104" spans="1:7" ht="18" x14ac:dyDescent="0.25">
      <c r="A104" s="20" t="s">
        <v>76</v>
      </c>
      <c r="B104" s="10" t="s">
        <v>77</v>
      </c>
      <c r="C104" s="21" t="s">
        <v>78</v>
      </c>
      <c r="D104" s="10" t="s">
        <v>107</v>
      </c>
      <c r="E104" s="10" t="s">
        <v>109</v>
      </c>
      <c r="F104" s="10" t="s">
        <v>111</v>
      </c>
      <c r="G104" s="11">
        <v>6</v>
      </c>
    </row>
    <row r="105" spans="1:7" ht="18" x14ac:dyDescent="0.25">
      <c r="A105" s="20" t="s">
        <v>76</v>
      </c>
      <c r="B105" s="10" t="s">
        <v>77</v>
      </c>
      <c r="C105" s="21" t="s">
        <v>78</v>
      </c>
      <c r="D105" s="10" t="s">
        <v>107</v>
      </c>
      <c r="E105" s="10" t="s">
        <v>112</v>
      </c>
      <c r="F105" s="10" t="s">
        <v>110</v>
      </c>
      <c r="G105" s="11" t="s">
        <v>36</v>
      </c>
    </row>
    <row r="106" spans="1:7" ht="18" x14ac:dyDescent="0.25">
      <c r="A106" s="20" t="s">
        <v>76</v>
      </c>
      <c r="B106" s="10" t="s">
        <v>77</v>
      </c>
      <c r="C106" s="21" t="s">
        <v>78</v>
      </c>
      <c r="D106" s="10" t="s">
        <v>107</v>
      </c>
      <c r="E106" s="10" t="s">
        <v>112</v>
      </c>
      <c r="F106" s="10" t="s">
        <v>101</v>
      </c>
      <c r="G106" s="11" t="s">
        <v>102</v>
      </c>
    </row>
    <row r="107" spans="1:7" ht="18" x14ac:dyDescent="0.25">
      <c r="A107" s="20" t="s">
        <v>76</v>
      </c>
      <c r="B107" s="10" t="s">
        <v>77</v>
      </c>
      <c r="C107" s="21" t="s">
        <v>78</v>
      </c>
      <c r="D107" s="10" t="s">
        <v>107</v>
      </c>
      <c r="E107" s="10" t="s">
        <v>113</v>
      </c>
      <c r="F107" s="10" t="s">
        <v>85</v>
      </c>
      <c r="G107" s="11">
        <v>6</v>
      </c>
    </row>
    <row r="108" spans="1:7" ht="18" x14ac:dyDescent="0.25">
      <c r="A108" s="20" t="s">
        <v>76</v>
      </c>
      <c r="B108" s="10" t="s">
        <v>77</v>
      </c>
      <c r="C108" s="21" t="s">
        <v>78</v>
      </c>
      <c r="D108" s="10" t="s">
        <v>114</v>
      </c>
      <c r="E108" s="10" t="s">
        <v>114</v>
      </c>
      <c r="F108" s="7" t="s">
        <v>98</v>
      </c>
      <c r="G108" s="11">
        <v>13</v>
      </c>
    </row>
    <row r="109" spans="1:7" ht="18" x14ac:dyDescent="0.25">
      <c r="A109" s="20" t="s">
        <v>76</v>
      </c>
      <c r="B109" s="7" t="s">
        <v>77</v>
      </c>
      <c r="C109" s="23" t="s">
        <v>78</v>
      </c>
      <c r="D109" s="10" t="s">
        <v>114</v>
      </c>
      <c r="E109" s="10" t="s">
        <v>114</v>
      </c>
      <c r="F109" s="7" t="s">
        <v>17</v>
      </c>
      <c r="G109" s="9">
        <v>6</v>
      </c>
    </row>
    <row r="110" spans="1:7" ht="18" x14ac:dyDescent="0.25">
      <c r="A110" s="20" t="s">
        <v>76</v>
      </c>
      <c r="B110" s="7" t="s">
        <v>77</v>
      </c>
      <c r="C110" s="23" t="s">
        <v>78</v>
      </c>
      <c r="D110" s="10" t="s">
        <v>114</v>
      </c>
      <c r="E110" s="7" t="s">
        <v>115</v>
      </c>
      <c r="F110" s="7" t="s">
        <v>110</v>
      </c>
      <c r="G110" s="11" t="s">
        <v>36</v>
      </c>
    </row>
    <row r="111" spans="1:7" ht="18" x14ac:dyDescent="0.25">
      <c r="A111" s="20" t="s">
        <v>76</v>
      </c>
      <c r="B111" s="10" t="s">
        <v>77</v>
      </c>
      <c r="C111" s="21" t="s">
        <v>78</v>
      </c>
      <c r="D111" s="10" t="s">
        <v>114</v>
      </c>
      <c r="E111" s="7" t="s">
        <v>115</v>
      </c>
      <c r="F111" s="10" t="s">
        <v>116</v>
      </c>
      <c r="G111" s="11">
        <v>9</v>
      </c>
    </row>
    <row r="112" spans="1:7" ht="18" x14ac:dyDescent="0.25">
      <c r="A112" s="20" t="s">
        <v>76</v>
      </c>
      <c r="B112" s="10" t="s">
        <v>77</v>
      </c>
      <c r="C112" s="21" t="s">
        <v>78</v>
      </c>
      <c r="D112" s="10" t="s">
        <v>114</v>
      </c>
      <c r="E112" s="7" t="s">
        <v>115</v>
      </c>
      <c r="F112" s="10" t="s">
        <v>117</v>
      </c>
      <c r="G112" s="11">
        <v>9</v>
      </c>
    </row>
    <row r="113" spans="1:7" ht="18" x14ac:dyDescent="0.25">
      <c r="A113" s="20" t="s">
        <v>76</v>
      </c>
      <c r="B113" s="10" t="s">
        <v>77</v>
      </c>
      <c r="C113" s="21" t="s">
        <v>78</v>
      </c>
      <c r="D113" s="10" t="s">
        <v>114</v>
      </c>
      <c r="E113" s="7" t="s">
        <v>115</v>
      </c>
      <c r="F113" s="10" t="s">
        <v>105</v>
      </c>
      <c r="G113" s="11">
        <v>6</v>
      </c>
    </row>
    <row r="114" spans="1:7" ht="18" x14ac:dyDescent="0.25">
      <c r="A114" s="20" t="s">
        <v>76</v>
      </c>
      <c r="B114" s="7" t="s">
        <v>77</v>
      </c>
      <c r="C114" s="23" t="s">
        <v>78</v>
      </c>
      <c r="D114" s="10" t="s">
        <v>114</v>
      </c>
      <c r="E114" s="7" t="s">
        <v>118</v>
      </c>
      <c r="F114" s="7" t="s">
        <v>110</v>
      </c>
      <c r="G114" s="11" t="s">
        <v>36</v>
      </c>
    </row>
    <row r="115" spans="1:7" ht="18" x14ac:dyDescent="0.25">
      <c r="A115" s="20" t="s">
        <v>76</v>
      </c>
      <c r="B115" s="10" t="s">
        <v>77</v>
      </c>
      <c r="C115" s="21" t="s">
        <v>78</v>
      </c>
      <c r="D115" s="10" t="s">
        <v>114</v>
      </c>
      <c r="E115" s="7" t="s">
        <v>118</v>
      </c>
      <c r="F115" s="10" t="s">
        <v>119</v>
      </c>
      <c r="G115" s="11">
        <v>9</v>
      </c>
    </row>
    <row r="116" spans="1:7" ht="18" x14ac:dyDescent="0.25">
      <c r="A116" s="20" t="s">
        <v>76</v>
      </c>
      <c r="B116" s="10" t="s">
        <v>77</v>
      </c>
      <c r="C116" s="21" t="s">
        <v>78</v>
      </c>
      <c r="D116" s="10" t="s">
        <v>114</v>
      </c>
      <c r="E116" s="10" t="s">
        <v>118</v>
      </c>
      <c r="F116" s="10" t="s">
        <v>22</v>
      </c>
      <c r="G116" s="11">
        <v>8</v>
      </c>
    </row>
    <row r="117" spans="1:7" ht="18" x14ac:dyDescent="0.25">
      <c r="A117" s="20" t="s">
        <v>76</v>
      </c>
      <c r="B117" s="10" t="s">
        <v>77</v>
      </c>
      <c r="C117" s="21" t="s">
        <v>78</v>
      </c>
      <c r="D117" s="10" t="s">
        <v>114</v>
      </c>
      <c r="E117" s="10" t="s">
        <v>118</v>
      </c>
      <c r="F117" s="10" t="s">
        <v>105</v>
      </c>
      <c r="G117" s="11">
        <v>6</v>
      </c>
    </row>
    <row r="118" spans="1:7" ht="18" x14ac:dyDescent="0.25">
      <c r="A118" s="20" t="s">
        <v>76</v>
      </c>
      <c r="B118" s="10" t="s">
        <v>77</v>
      </c>
      <c r="C118" s="21" t="s">
        <v>78</v>
      </c>
      <c r="D118" s="10" t="s">
        <v>120</v>
      </c>
      <c r="E118" s="10" t="s">
        <v>120</v>
      </c>
      <c r="F118" s="10" t="s">
        <v>98</v>
      </c>
      <c r="G118" s="11">
        <v>13</v>
      </c>
    </row>
    <row r="119" spans="1:7" ht="18" x14ac:dyDescent="0.25">
      <c r="A119" s="20" t="s">
        <v>76</v>
      </c>
      <c r="B119" s="10" t="s">
        <v>77</v>
      </c>
      <c r="C119" s="21" t="s">
        <v>78</v>
      </c>
      <c r="D119" s="10" t="s">
        <v>120</v>
      </c>
      <c r="E119" s="10" t="s">
        <v>120</v>
      </c>
      <c r="F119" s="10" t="s">
        <v>85</v>
      </c>
      <c r="G119" s="11">
        <v>6</v>
      </c>
    </row>
    <row r="120" spans="1:7" ht="18" x14ac:dyDescent="0.25">
      <c r="A120" s="20" t="s">
        <v>76</v>
      </c>
      <c r="B120" s="10" t="s">
        <v>77</v>
      </c>
      <c r="C120" s="21" t="s">
        <v>78</v>
      </c>
      <c r="D120" s="10" t="s">
        <v>120</v>
      </c>
      <c r="E120" s="10" t="s">
        <v>120</v>
      </c>
      <c r="F120" s="10" t="s">
        <v>110</v>
      </c>
      <c r="G120" s="11" t="s">
        <v>36</v>
      </c>
    </row>
    <row r="121" spans="1:7" ht="18" x14ac:dyDescent="0.25">
      <c r="A121" s="20" t="s">
        <v>76</v>
      </c>
      <c r="B121" s="10" t="s">
        <v>77</v>
      </c>
      <c r="C121" s="21" t="s">
        <v>78</v>
      </c>
      <c r="D121" s="10" t="s">
        <v>120</v>
      </c>
      <c r="E121" s="10" t="s">
        <v>120</v>
      </c>
      <c r="F121" s="10" t="s">
        <v>22</v>
      </c>
      <c r="G121" s="11">
        <v>8</v>
      </c>
    </row>
    <row r="122" spans="1:7" ht="18" x14ac:dyDescent="0.25">
      <c r="A122" s="1" t="s">
        <v>121</v>
      </c>
      <c r="B122" s="2"/>
      <c r="C122" s="2"/>
      <c r="D122" s="2"/>
      <c r="E122" s="2"/>
      <c r="F122" s="3"/>
      <c r="G122" s="19"/>
    </row>
    <row r="123" spans="1:7" ht="18" x14ac:dyDescent="0.25">
      <c r="A123" s="20" t="s">
        <v>122</v>
      </c>
      <c r="B123" s="10" t="s">
        <v>123</v>
      </c>
      <c r="C123" s="21" t="s">
        <v>124</v>
      </c>
      <c r="D123" s="10" t="s">
        <v>125</v>
      </c>
      <c r="E123" s="10" t="s">
        <v>125</v>
      </c>
      <c r="F123" s="10" t="s">
        <v>80</v>
      </c>
      <c r="G123" s="11">
        <v>14</v>
      </c>
    </row>
    <row r="124" spans="1:7" ht="18" x14ac:dyDescent="0.25">
      <c r="A124" s="20" t="s">
        <v>122</v>
      </c>
      <c r="B124" s="10" t="s">
        <v>123</v>
      </c>
      <c r="C124" s="21" t="s">
        <v>124</v>
      </c>
      <c r="D124" s="10" t="s">
        <v>125</v>
      </c>
      <c r="E124" s="10" t="s">
        <v>125</v>
      </c>
      <c r="F124" s="10" t="s">
        <v>17</v>
      </c>
      <c r="G124" s="11">
        <v>7</v>
      </c>
    </row>
    <row r="125" spans="1:7" ht="18" x14ac:dyDescent="0.25">
      <c r="A125" s="20" t="s">
        <v>122</v>
      </c>
      <c r="B125" s="10" t="s">
        <v>123</v>
      </c>
      <c r="C125" s="21" t="s">
        <v>124</v>
      </c>
      <c r="D125" s="10" t="s">
        <v>126</v>
      </c>
      <c r="E125" s="10" t="s">
        <v>126</v>
      </c>
      <c r="F125" s="10" t="s">
        <v>24</v>
      </c>
      <c r="G125" s="11">
        <v>13</v>
      </c>
    </row>
    <row r="126" spans="1:7" ht="18" x14ac:dyDescent="0.25">
      <c r="A126" s="20" t="s">
        <v>122</v>
      </c>
      <c r="B126" s="10" t="s">
        <v>123</v>
      </c>
      <c r="C126" s="21" t="s">
        <v>124</v>
      </c>
      <c r="D126" s="10" t="s">
        <v>126</v>
      </c>
      <c r="E126" s="10" t="s">
        <v>126</v>
      </c>
      <c r="F126" s="10" t="s">
        <v>85</v>
      </c>
      <c r="G126" s="11">
        <v>6</v>
      </c>
    </row>
    <row r="127" spans="1:7" ht="18" x14ac:dyDescent="0.25">
      <c r="A127" s="20" t="s">
        <v>122</v>
      </c>
      <c r="B127" s="10" t="s">
        <v>123</v>
      </c>
      <c r="C127" s="21" t="s">
        <v>124</v>
      </c>
      <c r="D127" s="10" t="s">
        <v>126</v>
      </c>
      <c r="E127" s="10" t="s">
        <v>127</v>
      </c>
      <c r="F127" s="10" t="s">
        <v>30</v>
      </c>
      <c r="G127" s="11" t="s">
        <v>128</v>
      </c>
    </row>
    <row r="128" spans="1:7" ht="18" x14ac:dyDescent="0.25">
      <c r="A128" s="20" t="s">
        <v>122</v>
      </c>
      <c r="B128" s="10" t="s">
        <v>123</v>
      </c>
      <c r="C128" s="21" t="s">
        <v>124</v>
      </c>
      <c r="D128" s="10" t="s">
        <v>126</v>
      </c>
      <c r="E128" s="10" t="s">
        <v>127</v>
      </c>
      <c r="F128" s="10" t="s">
        <v>129</v>
      </c>
      <c r="G128" s="11">
        <v>5</v>
      </c>
    </row>
    <row r="129" spans="1:11" ht="18" x14ac:dyDescent="0.25">
      <c r="A129" s="20" t="s">
        <v>122</v>
      </c>
      <c r="B129" s="10" t="s">
        <v>123</v>
      </c>
      <c r="C129" s="21" t="s">
        <v>124</v>
      </c>
      <c r="D129" s="10" t="s">
        <v>126</v>
      </c>
      <c r="E129" s="10" t="s">
        <v>127</v>
      </c>
      <c r="F129" s="10" t="s">
        <v>130</v>
      </c>
      <c r="G129" s="11" t="s">
        <v>128</v>
      </c>
    </row>
    <row r="130" spans="1:11" ht="18" x14ac:dyDescent="0.25">
      <c r="A130" s="20" t="s">
        <v>122</v>
      </c>
      <c r="B130" s="10" t="s">
        <v>123</v>
      </c>
      <c r="C130" s="21" t="s">
        <v>124</v>
      </c>
      <c r="D130" s="10" t="s">
        <v>126</v>
      </c>
      <c r="E130" s="10" t="s">
        <v>127</v>
      </c>
      <c r="F130" s="10" t="s">
        <v>130</v>
      </c>
      <c r="G130" s="11" t="s">
        <v>131</v>
      </c>
    </row>
    <row r="131" spans="1:11" ht="18" x14ac:dyDescent="0.25">
      <c r="A131" s="20" t="s">
        <v>122</v>
      </c>
      <c r="B131" s="10" t="s">
        <v>123</v>
      </c>
      <c r="C131" s="21" t="s">
        <v>124</v>
      </c>
      <c r="D131" s="10" t="s">
        <v>126</v>
      </c>
      <c r="E131" s="10" t="s">
        <v>127</v>
      </c>
      <c r="F131" s="10" t="s">
        <v>130</v>
      </c>
      <c r="G131" s="9" t="s">
        <v>132</v>
      </c>
    </row>
    <row r="132" spans="1:11" ht="18" x14ac:dyDescent="0.25">
      <c r="A132" s="20" t="s">
        <v>122</v>
      </c>
      <c r="B132" s="10" t="s">
        <v>123</v>
      </c>
      <c r="C132" s="21" t="s">
        <v>124</v>
      </c>
      <c r="D132" s="10" t="s">
        <v>126</v>
      </c>
      <c r="E132" s="10" t="s">
        <v>127</v>
      </c>
      <c r="F132" s="10" t="s">
        <v>130</v>
      </c>
      <c r="G132" s="11" t="s">
        <v>38</v>
      </c>
    </row>
    <row r="133" spans="1:11" ht="18" x14ac:dyDescent="0.25">
      <c r="A133" s="20" t="s">
        <v>122</v>
      </c>
      <c r="B133" s="10" t="s">
        <v>123</v>
      </c>
      <c r="C133" s="21" t="s">
        <v>124</v>
      </c>
      <c r="D133" s="10" t="s">
        <v>126</v>
      </c>
      <c r="E133" s="10" t="s">
        <v>133</v>
      </c>
      <c r="F133" s="10" t="s">
        <v>30</v>
      </c>
      <c r="G133" s="11" t="s">
        <v>128</v>
      </c>
    </row>
    <row r="134" spans="1:11" ht="18" x14ac:dyDescent="0.25">
      <c r="A134" s="20" t="s">
        <v>122</v>
      </c>
      <c r="B134" s="10" t="s">
        <v>123</v>
      </c>
      <c r="C134" s="21" t="s">
        <v>124</v>
      </c>
      <c r="D134" s="10" t="s">
        <v>126</v>
      </c>
      <c r="E134" s="10" t="s">
        <v>133</v>
      </c>
      <c r="F134" s="10" t="s">
        <v>129</v>
      </c>
      <c r="G134" s="11">
        <v>5</v>
      </c>
    </row>
    <row r="135" spans="1:11" ht="18" x14ac:dyDescent="0.25">
      <c r="A135" s="20" t="s">
        <v>122</v>
      </c>
      <c r="B135" s="10" t="s">
        <v>123</v>
      </c>
      <c r="C135" s="21" t="s">
        <v>124</v>
      </c>
      <c r="D135" s="10" t="s">
        <v>126</v>
      </c>
      <c r="E135" s="10" t="s">
        <v>133</v>
      </c>
      <c r="F135" s="10" t="s">
        <v>130</v>
      </c>
      <c r="G135" s="11" t="s">
        <v>128</v>
      </c>
    </row>
    <row r="136" spans="1:11" ht="18" x14ac:dyDescent="0.25">
      <c r="A136" s="20" t="s">
        <v>122</v>
      </c>
      <c r="B136" s="10" t="s">
        <v>123</v>
      </c>
      <c r="C136" s="21" t="s">
        <v>124</v>
      </c>
      <c r="D136" s="10" t="s">
        <v>126</v>
      </c>
      <c r="E136" s="10" t="s">
        <v>133</v>
      </c>
      <c r="F136" s="10" t="s">
        <v>130</v>
      </c>
      <c r="G136" s="11" t="s">
        <v>131</v>
      </c>
      <c r="K136" s="5" t="s">
        <v>191</v>
      </c>
    </row>
    <row r="137" spans="1:11" ht="18" x14ac:dyDescent="0.25">
      <c r="A137" s="20" t="s">
        <v>122</v>
      </c>
      <c r="B137" s="10" t="s">
        <v>123</v>
      </c>
      <c r="C137" s="21" t="s">
        <v>124</v>
      </c>
      <c r="D137" s="10" t="s">
        <v>126</v>
      </c>
      <c r="E137" s="10" t="s">
        <v>133</v>
      </c>
      <c r="F137" s="10" t="s">
        <v>130</v>
      </c>
      <c r="G137" s="9" t="s">
        <v>132</v>
      </c>
      <c r="K137" s="5" t="s">
        <v>193</v>
      </c>
    </row>
    <row r="138" spans="1:11" ht="18" x14ac:dyDescent="0.25">
      <c r="A138" s="20" t="s">
        <v>122</v>
      </c>
      <c r="B138" s="10" t="s">
        <v>123</v>
      </c>
      <c r="C138" s="21" t="s">
        <v>124</v>
      </c>
      <c r="D138" s="10" t="s">
        <v>126</v>
      </c>
      <c r="E138" s="10" t="s">
        <v>133</v>
      </c>
      <c r="F138" s="10" t="s">
        <v>130</v>
      </c>
      <c r="G138" s="11" t="s">
        <v>38</v>
      </c>
    </row>
    <row r="139" spans="1:11" ht="18" x14ac:dyDescent="0.25">
      <c r="A139" s="20" t="s">
        <v>122</v>
      </c>
      <c r="B139" s="10" t="s">
        <v>123</v>
      </c>
      <c r="C139" s="21" t="s">
        <v>124</v>
      </c>
      <c r="D139" s="10" t="s">
        <v>126</v>
      </c>
      <c r="E139" s="10" t="s">
        <v>134</v>
      </c>
      <c r="F139" s="10" t="s">
        <v>30</v>
      </c>
      <c r="G139" s="11" t="s">
        <v>128</v>
      </c>
    </row>
    <row r="140" spans="1:11" ht="18" x14ac:dyDescent="0.25">
      <c r="A140" s="20" t="s">
        <v>122</v>
      </c>
      <c r="B140" s="10" t="s">
        <v>123</v>
      </c>
      <c r="C140" s="21" t="s">
        <v>124</v>
      </c>
      <c r="D140" s="10" t="s">
        <v>126</v>
      </c>
      <c r="E140" s="10" t="s">
        <v>134</v>
      </c>
      <c r="F140" s="10" t="s">
        <v>129</v>
      </c>
      <c r="G140" s="11">
        <v>5</v>
      </c>
    </row>
    <row r="141" spans="1:11" ht="18" x14ac:dyDescent="0.25">
      <c r="A141" s="20" t="s">
        <v>122</v>
      </c>
      <c r="B141" s="10" t="s">
        <v>123</v>
      </c>
      <c r="C141" s="21" t="s">
        <v>124</v>
      </c>
      <c r="D141" s="10" t="s">
        <v>126</v>
      </c>
      <c r="E141" s="10" t="s">
        <v>134</v>
      </c>
      <c r="F141" s="10" t="s">
        <v>130</v>
      </c>
      <c r="G141" s="11" t="s">
        <v>128</v>
      </c>
    </row>
    <row r="142" spans="1:11" ht="18" x14ac:dyDescent="0.25">
      <c r="A142" s="20" t="s">
        <v>122</v>
      </c>
      <c r="B142" s="10" t="s">
        <v>123</v>
      </c>
      <c r="C142" s="21" t="s">
        <v>124</v>
      </c>
      <c r="D142" s="10" t="s">
        <v>126</v>
      </c>
      <c r="E142" s="10" t="s">
        <v>134</v>
      </c>
      <c r="F142" s="10" t="s">
        <v>130</v>
      </c>
      <c r="G142" s="11" t="s">
        <v>131</v>
      </c>
    </row>
    <row r="143" spans="1:11" ht="18" x14ac:dyDescent="0.25">
      <c r="A143" s="20" t="s">
        <v>122</v>
      </c>
      <c r="B143" s="10" t="s">
        <v>123</v>
      </c>
      <c r="C143" s="21" t="s">
        <v>124</v>
      </c>
      <c r="D143" s="10" t="s">
        <v>126</v>
      </c>
      <c r="E143" s="10" t="s">
        <v>134</v>
      </c>
      <c r="F143" s="10" t="s">
        <v>130</v>
      </c>
      <c r="G143" s="11" t="s">
        <v>132</v>
      </c>
    </row>
    <row r="144" spans="1:11" ht="18" x14ac:dyDescent="0.25">
      <c r="A144" s="20" t="s">
        <v>122</v>
      </c>
      <c r="B144" s="10" t="s">
        <v>123</v>
      </c>
      <c r="C144" s="21" t="s">
        <v>124</v>
      </c>
      <c r="D144" s="10" t="s">
        <v>126</v>
      </c>
      <c r="E144" s="10" t="s">
        <v>134</v>
      </c>
      <c r="F144" s="10" t="s">
        <v>130</v>
      </c>
      <c r="G144" s="11" t="s">
        <v>38</v>
      </c>
    </row>
    <row r="145" spans="1:7" ht="18" x14ac:dyDescent="0.25">
      <c r="A145" s="20" t="s">
        <v>122</v>
      </c>
      <c r="B145" s="10" t="s">
        <v>123</v>
      </c>
      <c r="C145" s="21" t="s">
        <v>124</v>
      </c>
      <c r="D145" s="10" t="s">
        <v>135</v>
      </c>
      <c r="E145" s="10" t="s">
        <v>135</v>
      </c>
      <c r="F145" s="10" t="s">
        <v>24</v>
      </c>
      <c r="G145" s="11">
        <v>13</v>
      </c>
    </row>
    <row r="146" spans="1:7" ht="18" x14ac:dyDescent="0.25">
      <c r="A146" s="20" t="s">
        <v>122</v>
      </c>
      <c r="B146" s="10" t="s">
        <v>123</v>
      </c>
      <c r="C146" s="21" t="s">
        <v>124</v>
      </c>
      <c r="D146" s="10" t="s">
        <v>135</v>
      </c>
      <c r="E146" s="10" t="s">
        <v>135</v>
      </c>
      <c r="F146" s="10" t="s">
        <v>85</v>
      </c>
      <c r="G146" s="11">
        <v>6</v>
      </c>
    </row>
    <row r="147" spans="1:7" ht="18" x14ac:dyDescent="0.25">
      <c r="A147" s="20" t="s">
        <v>122</v>
      </c>
      <c r="B147" s="10" t="s">
        <v>123</v>
      </c>
      <c r="C147" s="21" t="s">
        <v>124</v>
      </c>
      <c r="D147" s="10" t="s">
        <v>135</v>
      </c>
      <c r="E147" s="10" t="s">
        <v>136</v>
      </c>
      <c r="F147" s="10" t="s">
        <v>30</v>
      </c>
      <c r="G147" s="11" t="s">
        <v>128</v>
      </c>
    </row>
    <row r="148" spans="1:7" ht="18" x14ac:dyDescent="0.25">
      <c r="A148" s="20" t="s">
        <v>122</v>
      </c>
      <c r="B148" s="10" t="s">
        <v>123</v>
      </c>
      <c r="C148" s="21" t="s">
        <v>124</v>
      </c>
      <c r="D148" s="10" t="s">
        <v>135</v>
      </c>
      <c r="E148" s="10" t="s">
        <v>136</v>
      </c>
      <c r="F148" s="10" t="s">
        <v>129</v>
      </c>
      <c r="G148" s="11">
        <v>5</v>
      </c>
    </row>
    <row r="149" spans="1:7" ht="18" x14ac:dyDescent="0.25">
      <c r="A149" s="20" t="s">
        <v>122</v>
      </c>
      <c r="B149" s="10" t="s">
        <v>123</v>
      </c>
      <c r="C149" s="21" t="s">
        <v>124</v>
      </c>
      <c r="D149" s="10" t="s">
        <v>135</v>
      </c>
      <c r="E149" s="10" t="s">
        <v>136</v>
      </c>
      <c r="F149" s="10" t="s">
        <v>137</v>
      </c>
      <c r="G149" s="11" t="s">
        <v>128</v>
      </c>
    </row>
    <row r="150" spans="1:7" ht="18" x14ac:dyDescent="0.25">
      <c r="A150" s="20" t="s">
        <v>122</v>
      </c>
      <c r="B150" s="10" t="s">
        <v>123</v>
      </c>
      <c r="C150" s="21" t="s">
        <v>124</v>
      </c>
      <c r="D150" s="10" t="s">
        <v>135</v>
      </c>
      <c r="E150" s="10" t="s">
        <v>136</v>
      </c>
      <c r="F150" s="10" t="s">
        <v>137</v>
      </c>
      <c r="G150" s="11" t="s">
        <v>131</v>
      </c>
    </row>
    <row r="151" spans="1:7" ht="18" x14ac:dyDescent="0.25">
      <c r="A151" s="20" t="s">
        <v>122</v>
      </c>
      <c r="B151" s="10" t="s">
        <v>123</v>
      </c>
      <c r="C151" s="21" t="s">
        <v>124</v>
      </c>
      <c r="D151" s="10" t="s">
        <v>135</v>
      </c>
      <c r="E151" s="10" t="s">
        <v>136</v>
      </c>
      <c r="F151" s="10" t="s">
        <v>137</v>
      </c>
      <c r="G151" s="9" t="s">
        <v>132</v>
      </c>
    </row>
    <row r="152" spans="1:7" ht="18" x14ac:dyDescent="0.25">
      <c r="A152" s="20" t="s">
        <v>122</v>
      </c>
      <c r="B152" s="10" t="s">
        <v>123</v>
      </c>
      <c r="C152" s="21" t="s">
        <v>124</v>
      </c>
      <c r="D152" s="10" t="s">
        <v>135</v>
      </c>
      <c r="E152" s="10" t="s">
        <v>136</v>
      </c>
      <c r="F152" s="10" t="s">
        <v>137</v>
      </c>
      <c r="G152" s="11" t="s">
        <v>38</v>
      </c>
    </row>
    <row r="153" spans="1:7" ht="18" x14ac:dyDescent="0.25">
      <c r="A153" s="20" t="s">
        <v>122</v>
      </c>
      <c r="B153" s="10" t="s">
        <v>123</v>
      </c>
      <c r="C153" s="21" t="s">
        <v>124</v>
      </c>
      <c r="D153" s="10" t="s">
        <v>135</v>
      </c>
      <c r="E153" s="10" t="s">
        <v>135</v>
      </c>
      <c r="F153" s="10" t="s">
        <v>30</v>
      </c>
      <c r="G153" s="11" t="s">
        <v>128</v>
      </c>
    </row>
    <row r="154" spans="1:7" ht="18" x14ac:dyDescent="0.25">
      <c r="A154" s="20" t="s">
        <v>122</v>
      </c>
      <c r="B154" s="10" t="s">
        <v>123</v>
      </c>
      <c r="C154" s="21" t="s">
        <v>124</v>
      </c>
      <c r="D154" s="10" t="s">
        <v>135</v>
      </c>
      <c r="E154" s="10" t="s">
        <v>135</v>
      </c>
      <c r="F154" s="10" t="s">
        <v>129</v>
      </c>
      <c r="G154" s="11">
        <v>5</v>
      </c>
    </row>
    <row r="155" spans="1:7" ht="18" x14ac:dyDescent="0.25">
      <c r="A155" s="20" t="s">
        <v>122</v>
      </c>
      <c r="B155" s="10" t="s">
        <v>123</v>
      </c>
      <c r="C155" s="21" t="s">
        <v>124</v>
      </c>
      <c r="D155" s="10" t="s">
        <v>135</v>
      </c>
      <c r="E155" s="10" t="s">
        <v>135</v>
      </c>
      <c r="F155" s="10" t="s">
        <v>137</v>
      </c>
      <c r="G155" s="11" t="s">
        <v>128</v>
      </c>
    </row>
    <row r="156" spans="1:7" ht="18" x14ac:dyDescent="0.25">
      <c r="A156" s="20" t="s">
        <v>122</v>
      </c>
      <c r="B156" s="10" t="s">
        <v>123</v>
      </c>
      <c r="C156" s="21" t="s">
        <v>124</v>
      </c>
      <c r="D156" s="10" t="s">
        <v>135</v>
      </c>
      <c r="E156" s="10" t="s">
        <v>135</v>
      </c>
      <c r="F156" s="10" t="s">
        <v>137</v>
      </c>
      <c r="G156" s="11" t="s">
        <v>131</v>
      </c>
    </row>
    <row r="157" spans="1:7" ht="18" x14ac:dyDescent="0.25">
      <c r="A157" s="20" t="s">
        <v>122</v>
      </c>
      <c r="B157" s="10" t="s">
        <v>123</v>
      </c>
      <c r="C157" s="21" t="s">
        <v>124</v>
      </c>
      <c r="D157" s="10" t="s">
        <v>135</v>
      </c>
      <c r="E157" s="10" t="s">
        <v>135</v>
      </c>
      <c r="F157" s="10" t="s">
        <v>137</v>
      </c>
      <c r="G157" s="11" t="s">
        <v>132</v>
      </c>
    </row>
    <row r="158" spans="1:7" ht="18" x14ac:dyDescent="0.25">
      <c r="A158" s="20" t="s">
        <v>122</v>
      </c>
      <c r="B158" s="10" t="s">
        <v>123</v>
      </c>
      <c r="C158" s="21" t="s">
        <v>124</v>
      </c>
      <c r="D158" s="10" t="s">
        <v>135</v>
      </c>
      <c r="E158" s="10" t="s">
        <v>135</v>
      </c>
      <c r="F158" s="10" t="s">
        <v>137</v>
      </c>
      <c r="G158" s="11" t="s">
        <v>38</v>
      </c>
    </row>
    <row r="159" spans="1:7" ht="18" x14ac:dyDescent="0.25">
      <c r="A159" s="20" t="s">
        <v>122</v>
      </c>
      <c r="B159" s="10" t="s">
        <v>138</v>
      </c>
      <c r="C159" s="21" t="s">
        <v>124</v>
      </c>
      <c r="D159" s="10" t="s">
        <v>135</v>
      </c>
      <c r="E159" s="10" t="s">
        <v>135</v>
      </c>
      <c r="F159" s="10" t="s">
        <v>139</v>
      </c>
      <c r="G159" s="11" t="s">
        <v>132</v>
      </c>
    </row>
    <row r="160" spans="1:7" ht="18" x14ac:dyDescent="0.25">
      <c r="A160" s="20" t="s">
        <v>122</v>
      </c>
      <c r="B160" s="10" t="s">
        <v>123</v>
      </c>
      <c r="C160" s="21" t="s">
        <v>124</v>
      </c>
      <c r="D160" s="10" t="s">
        <v>140</v>
      </c>
      <c r="E160" s="10" t="s">
        <v>140</v>
      </c>
      <c r="F160" s="10" t="s">
        <v>30</v>
      </c>
      <c r="G160" s="11" t="s">
        <v>36</v>
      </c>
    </row>
    <row r="161" spans="1:7" ht="18" x14ac:dyDescent="0.25">
      <c r="A161" s="20" t="s">
        <v>122</v>
      </c>
      <c r="B161" s="10" t="s">
        <v>123</v>
      </c>
      <c r="C161" s="21" t="s">
        <v>124</v>
      </c>
      <c r="D161" s="10" t="s">
        <v>140</v>
      </c>
      <c r="E161" s="10" t="s">
        <v>140</v>
      </c>
      <c r="F161" s="10" t="s">
        <v>129</v>
      </c>
      <c r="G161" s="11">
        <v>5</v>
      </c>
    </row>
    <row r="162" spans="1:7" ht="18" x14ac:dyDescent="0.25">
      <c r="A162" s="1" t="s">
        <v>141</v>
      </c>
      <c r="B162" s="2"/>
      <c r="C162" s="2"/>
      <c r="D162" s="2"/>
      <c r="E162" s="2"/>
      <c r="F162" s="3"/>
      <c r="G162" s="19"/>
    </row>
    <row r="163" spans="1:7" ht="18" x14ac:dyDescent="0.25">
      <c r="A163" s="20" t="s">
        <v>142</v>
      </c>
      <c r="B163" s="10" t="s">
        <v>138</v>
      </c>
      <c r="C163" s="14" t="s">
        <v>143</v>
      </c>
      <c r="D163" s="10" t="s">
        <v>144</v>
      </c>
      <c r="E163" s="10" t="s">
        <v>144</v>
      </c>
      <c r="F163" s="10" t="s">
        <v>80</v>
      </c>
      <c r="G163" s="11">
        <v>14</v>
      </c>
    </row>
    <row r="164" spans="1:7" ht="18" x14ac:dyDescent="0.25">
      <c r="A164" s="20" t="s">
        <v>142</v>
      </c>
      <c r="B164" s="10" t="s">
        <v>138</v>
      </c>
      <c r="C164" s="14" t="s">
        <v>143</v>
      </c>
      <c r="D164" s="10" t="s">
        <v>144</v>
      </c>
      <c r="E164" s="10" t="s">
        <v>144</v>
      </c>
      <c r="F164" s="10" t="s">
        <v>17</v>
      </c>
      <c r="G164" s="11">
        <v>7</v>
      </c>
    </row>
    <row r="165" spans="1:7" ht="18" x14ac:dyDescent="0.25">
      <c r="A165" s="20" t="s">
        <v>142</v>
      </c>
      <c r="B165" s="10" t="s">
        <v>138</v>
      </c>
      <c r="C165" s="14" t="s">
        <v>143</v>
      </c>
      <c r="D165" s="10" t="s">
        <v>144</v>
      </c>
      <c r="E165" s="10" t="s">
        <v>145</v>
      </c>
      <c r="F165" s="10" t="s">
        <v>22</v>
      </c>
      <c r="G165" s="11">
        <v>8</v>
      </c>
    </row>
    <row r="166" spans="1:7" ht="18" x14ac:dyDescent="0.25">
      <c r="A166" s="20" t="s">
        <v>142</v>
      </c>
      <c r="B166" s="10" t="s">
        <v>138</v>
      </c>
      <c r="C166" s="14" t="s">
        <v>143</v>
      </c>
      <c r="D166" s="10" t="s">
        <v>146</v>
      </c>
      <c r="E166" s="10" t="s">
        <v>146</v>
      </c>
      <c r="F166" s="10" t="s">
        <v>24</v>
      </c>
      <c r="G166" s="11">
        <v>13</v>
      </c>
    </row>
    <row r="167" spans="1:7" ht="18" x14ac:dyDescent="0.25">
      <c r="A167" s="20" t="s">
        <v>142</v>
      </c>
      <c r="B167" s="10" t="s">
        <v>138</v>
      </c>
      <c r="C167" s="14" t="s">
        <v>143</v>
      </c>
      <c r="D167" s="10" t="s">
        <v>146</v>
      </c>
      <c r="E167" s="10" t="s">
        <v>146</v>
      </c>
      <c r="F167" s="10" t="s">
        <v>22</v>
      </c>
      <c r="G167" s="11">
        <v>6</v>
      </c>
    </row>
    <row r="168" spans="1:7" ht="18" x14ac:dyDescent="0.25">
      <c r="A168" s="20" t="s">
        <v>142</v>
      </c>
      <c r="B168" s="10" t="s">
        <v>138</v>
      </c>
      <c r="C168" s="14" t="s">
        <v>143</v>
      </c>
      <c r="D168" s="10" t="s">
        <v>146</v>
      </c>
      <c r="E168" s="10" t="s">
        <v>147</v>
      </c>
      <c r="F168" s="10" t="s">
        <v>30</v>
      </c>
      <c r="G168" s="11" t="s">
        <v>128</v>
      </c>
    </row>
    <row r="169" spans="1:7" ht="18" x14ac:dyDescent="0.25">
      <c r="A169" s="20" t="s">
        <v>142</v>
      </c>
      <c r="B169" s="10" t="s">
        <v>138</v>
      </c>
      <c r="C169" s="14" t="s">
        <v>143</v>
      </c>
      <c r="D169" s="10" t="s">
        <v>146</v>
      </c>
      <c r="E169" s="10" t="s">
        <v>147</v>
      </c>
      <c r="F169" s="10" t="s">
        <v>148</v>
      </c>
      <c r="G169" s="11" t="s">
        <v>128</v>
      </c>
    </row>
    <row r="170" spans="1:7" ht="18" x14ac:dyDescent="0.25">
      <c r="A170" s="20" t="s">
        <v>142</v>
      </c>
      <c r="B170" s="10" t="s">
        <v>138</v>
      </c>
      <c r="C170" s="14" t="s">
        <v>143</v>
      </c>
      <c r="D170" s="10" t="s">
        <v>146</v>
      </c>
      <c r="E170" s="10" t="s">
        <v>147</v>
      </c>
      <c r="F170" s="10" t="s">
        <v>148</v>
      </c>
      <c r="G170" s="11" t="s">
        <v>131</v>
      </c>
    </row>
    <row r="171" spans="1:7" ht="18" x14ac:dyDescent="0.25">
      <c r="A171" s="20" t="s">
        <v>142</v>
      </c>
      <c r="B171" s="10" t="s">
        <v>138</v>
      </c>
      <c r="C171" s="14" t="s">
        <v>143</v>
      </c>
      <c r="D171" s="10" t="s">
        <v>146</v>
      </c>
      <c r="E171" s="10" t="s">
        <v>147</v>
      </c>
      <c r="F171" s="10" t="s">
        <v>148</v>
      </c>
      <c r="G171" s="11" t="s">
        <v>132</v>
      </c>
    </row>
    <row r="172" spans="1:7" ht="18" x14ac:dyDescent="0.25">
      <c r="A172" s="20" t="s">
        <v>142</v>
      </c>
      <c r="B172" s="10" t="s">
        <v>138</v>
      </c>
      <c r="C172" s="14" t="s">
        <v>143</v>
      </c>
      <c r="D172" s="10" t="s">
        <v>146</v>
      </c>
      <c r="E172" s="10" t="s">
        <v>147</v>
      </c>
      <c r="F172" s="10" t="s">
        <v>148</v>
      </c>
      <c r="G172" s="11" t="s">
        <v>38</v>
      </c>
    </row>
    <row r="173" spans="1:7" ht="18" x14ac:dyDescent="0.25">
      <c r="A173" s="20" t="s">
        <v>142</v>
      </c>
      <c r="B173" s="10" t="s">
        <v>138</v>
      </c>
      <c r="C173" s="14" t="s">
        <v>143</v>
      </c>
      <c r="D173" s="10" t="s">
        <v>146</v>
      </c>
      <c r="E173" s="10" t="s">
        <v>149</v>
      </c>
      <c r="F173" s="10" t="s">
        <v>30</v>
      </c>
      <c r="G173" s="11" t="s">
        <v>128</v>
      </c>
    </row>
    <row r="174" spans="1:7" ht="18" x14ac:dyDescent="0.25">
      <c r="A174" s="20" t="s">
        <v>142</v>
      </c>
      <c r="B174" s="10" t="s">
        <v>138</v>
      </c>
      <c r="C174" s="14" t="s">
        <v>143</v>
      </c>
      <c r="D174" s="10" t="s">
        <v>146</v>
      </c>
      <c r="E174" s="10" t="s">
        <v>149</v>
      </c>
      <c r="F174" s="10" t="s">
        <v>148</v>
      </c>
      <c r="G174" s="11" t="s">
        <v>128</v>
      </c>
    </row>
    <row r="175" spans="1:7" ht="18" x14ac:dyDescent="0.25">
      <c r="A175" s="20" t="s">
        <v>142</v>
      </c>
      <c r="B175" s="10" t="s">
        <v>138</v>
      </c>
      <c r="C175" s="14" t="s">
        <v>143</v>
      </c>
      <c r="D175" s="10" t="s">
        <v>146</v>
      </c>
      <c r="E175" s="10" t="s">
        <v>149</v>
      </c>
      <c r="F175" s="10" t="s">
        <v>148</v>
      </c>
      <c r="G175" s="11" t="s">
        <v>131</v>
      </c>
    </row>
    <row r="176" spans="1:7" ht="18" x14ac:dyDescent="0.25">
      <c r="A176" s="20" t="s">
        <v>142</v>
      </c>
      <c r="B176" s="10" t="s">
        <v>138</v>
      </c>
      <c r="C176" s="14" t="s">
        <v>143</v>
      </c>
      <c r="D176" s="10" t="s">
        <v>146</v>
      </c>
      <c r="E176" s="10" t="s">
        <v>149</v>
      </c>
      <c r="F176" s="10" t="s">
        <v>148</v>
      </c>
      <c r="G176" s="11" t="s">
        <v>132</v>
      </c>
    </row>
    <row r="177" spans="1:7" ht="18" x14ac:dyDescent="0.25">
      <c r="A177" s="20" t="s">
        <v>142</v>
      </c>
      <c r="B177" s="10" t="s">
        <v>138</v>
      </c>
      <c r="C177" s="14" t="s">
        <v>143</v>
      </c>
      <c r="D177" s="10" t="s">
        <v>146</v>
      </c>
      <c r="E177" s="10" t="s">
        <v>149</v>
      </c>
      <c r="F177" s="10" t="s">
        <v>148</v>
      </c>
      <c r="G177" s="11" t="s">
        <v>38</v>
      </c>
    </row>
    <row r="178" spans="1:7" ht="18" x14ac:dyDescent="0.25">
      <c r="A178" s="20" t="s">
        <v>142</v>
      </c>
      <c r="B178" s="10" t="s">
        <v>138</v>
      </c>
      <c r="C178" s="14" t="s">
        <v>143</v>
      </c>
      <c r="D178" s="10" t="s">
        <v>146</v>
      </c>
      <c r="E178" s="10" t="s">
        <v>150</v>
      </c>
      <c r="F178" s="10" t="s">
        <v>30</v>
      </c>
      <c r="G178" s="11" t="s">
        <v>128</v>
      </c>
    </row>
    <row r="179" spans="1:7" ht="18" x14ac:dyDescent="0.25">
      <c r="A179" s="20" t="s">
        <v>142</v>
      </c>
      <c r="B179" s="10" t="s">
        <v>138</v>
      </c>
      <c r="C179" s="14" t="s">
        <v>143</v>
      </c>
      <c r="D179" s="10" t="s">
        <v>146</v>
      </c>
      <c r="E179" s="10" t="s">
        <v>150</v>
      </c>
      <c r="F179" s="10" t="s">
        <v>148</v>
      </c>
      <c r="G179" s="11" t="s">
        <v>131</v>
      </c>
    </row>
    <row r="180" spans="1:7" ht="18" x14ac:dyDescent="0.25">
      <c r="A180" s="20" t="s">
        <v>142</v>
      </c>
      <c r="B180" s="10" t="s">
        <v>138</v>
      </c>
      <c r="C180" s="14" t="s">
        <v>143</v>
      </c>
      <c r="D180" s="10" t="s">
        <v>146</v>
      </c>
      <c r="E180" s="10" t="s">
        <v>150</v>
      </c>
      <c r="F180" s="10" t="s">
        <v>148</v>
      </c>
      <c r="G180" s="11" t="s">
        <v>132</v>
      </c>
    </row>
    <row r="181" spans="1:7" ht="18" x14ac:dyDescent="0.25">
      <c r="A181" s="20" t="s">
        <v>142</v>
      </c>
      <c r="B181" s="10" t="s">
        <v>138</v>
      </c>
      <c r="C181" s="14" t="s">
        <v>143</v>
      </c>
      <c r="D181" s="10" t="s">
        <v>151</v>
      </c>
      <c r="E181" s="10" t="s">
        <v>151</v>
      </c>
      <c r="F181" s="10" t="s">
        <v>24</v>
      </c>
      <c r="G181" s="11">
        <v>13</v>
      </c>
    </row>
    <row r="182" spans="1:7" ht="18" x14ac:dyDescent="0.25">
      <c r="A182" s="20" t="s">
        <v>142</v>
      </c>
      <c r="B182" s="10" t="s">
        <v>138</v>
      </c>
      <c r="C182" s="14" t="s">
        <v>143</v>
      </c>
      <c r="D182" s="10" t="s">
        <v>151</v>
      </c>
      <c r="E182" s="10" t="s">
        <v>151</v>
      </c>
      <c r="F182" s="10" t="s">
        <v>85</v>
      </c>
      <c r="G182" s="11">
        <v>6</v>
      </c>
    </row>
    <row r="183" spans="1:7" ht="18" x14ac:dyDescent="0.25">
      <c r="A183" s="20" t="s">
        <v>142</v>
      </c>
      <c r="B183" s="10" t="s">
        <v>138</v>
      </c>
      <c r="C183" s="14" t="s">
        <v>143</v>
      </c>
      <c r="D183" s="10" t="s">
        <v>151</v>
      </c>
      <c r="E183" s="10" t="s">
        <v>152</v>
      </c>
      <c r="F183" s="10" t="s">
        <v>30</v>
      </c>
      <c r="G183" s="11" t="s">
        <v>153</v>
      </c>
    </row>
    <row r="184" spans="1:7" ht="18" x14ac:dyDescent="0.25">
      <c r="A184" s="20" t="s">
        <v>142</v>
      </c>
      <c r="B184" s="10" t="s">
        <v>138</v>
      </c>
      <c r="C184" s="14" t="s">
        <v>143</v>
      </c>
      <c r="D184" s="10" t="s">
        <v>151</v>
      </c>
      <c r="E184" s="10" t="s">
        <v>152</v>
      </c>
      <c r="F184" s="10" t="s">
        <v>148</v>
      </c>
      <c r="G184" s="11" t="s">
        <v>128</v>
      </c>
    </row>
    <row r="185" spans="1:7" ht="18" x14ac:dyDescent="0.25">
      <c r="A185" s="20" t="s">
        <v>142</v>
      </c>
      <c r="B185" s="10" t="s">
        <v>138</v>
      </c>
      <c r="C185" s="14" t="s">
        <v>143</v>
      </c>
      <c r="D185" s="10" t="s">
        <v>151</v>
      </c>
      <c r="E185" s="10" t="s">
        <v>152</v>
      </c>
      <c r="F185" s="10" t="s">
        <v>148</v>
      </c>
      <c r="G185" s="11" t="s">
        <v>131</v>
      </c>
    </row>
    <row r="186" spans="1:7" ht="18" x14ac:dyDescent="0.25">
      <c r="A186" s="20" t="s">
        <v>142</v>
      </c>
      <c r="B186" s="10" t="s">
        <v>138</v>
      </c>
      <c r="C186" s="14" t="s">
        <v>143</v>
      </c>
      <c r="D186" s="10" t="s">
        <v>151</v>
      </c>
      <c r="E186" s="10" t="s">
        <v>152</v>
      </c>
      <c r="F186" s="10" t="s">
        <v>148</v>
      </c>
      <c r="G186" s="11" t="s">
        <v>132</v>
      </c>
    </row>
    <row r="187" spans="1:7" ht="18" x14ac:dyDescent="0.25">
      <c r="A187" s="20" t="s">
        <v>142</v>
      </c>
      <c r="B187" s="7" t="s">
        <v>138</v>
      </c>
      <c r="C187" s="14" t="s">
        <v>143</v>
      </c>
      <c r="D187" s="7" t="s">
        <v>151</v>
      </c>
      <c r="E187" s="10" t="s">
        <v>152</v>
      </c>
      <c r="F187" s="7" t="s">
        <v>148</v>
      </c>
      <c r="G187" s="11" t="s">
        <v>38</v>
      </c>
    </row>
    <row r="188" spans="1:7" ht="18" x14ac:dyDescent="0.25">
      <c r="A188" s="20" t="s">
        <v>142</v>
      </c>
      <c r="B188" s="7" t="s">
        <v>138</v>
      </c>
      <c r="C188" s="14" t="s">
        <v>143</v>
      </c>
      <c r="D188" s="7" t="s">
        <v>151</v>
      </c>
      <c r="E188" s="7" t="s">
        <v>154</v>
      </c>
      <c r="F188" s="7" t="s">
        <v>30</v>
      </c>
      <c r="G188" s="11" t="s">
        <v>128</v>
      </c>
    </row>
    <row r="189" spans="1:7" ht="18" x14ac:dyDescent="0.25">
      <c r="A189" s="20" t="s">
        <v>142</v>
      </c>
      <c r="B189" s="7" t="s">
        <v>138</v>
      </c>
      <c r="C189" s="14" t="s">
        <v>143</v>
      </c>
      <c r="D189" s="7" t="s">
        <v>151</v>
      </c>
      <c r="E189" s="7" t="s">
        <v>154</v>
      </c>
      <c r="F189" s="7" t="s">
        <v>148</v>
      </c>
      <c r="G189" s="11" t="s">
        <v>128</v>
      </c>
    </row>
    <row r="190" spans="1:7" ht="18" x14ac:dyDescent="0.25">
      <c r="A190" s="20" t="s">
        <v>142</v>
      </c>
      <c r="B190" s="7" t="s">
        <v>138</v>
      </c>
      <c r="C190" s="14" t="s">
        <v>143</v>
      </c>
      <c r="D190" s="7" t="s">
        <v>151</v>
      </c>
      <c r="E190" s="7" t="s">
        <v>154</v>
      </c>
      <c r="F190" s="7" t="s">
        <v>148</v>
      </c>
      <c r="G190" s="11" t="s">
        <v>131</v>
      </c>
    </row>
    <row r="191" spans="1:7" ht="18" x14ac:dyDescent="0.25">
      <c r="A191" s="20" t="s">
        <v>142</v>
      </c>
      <c r="B191" s="7" t="s">
        <v>138</v>
      </c>
      <c r="C191" s="14" t="s">
        <v>143</v>
      </c>
      <c r="D191" s="7" t="s">
        <v>151</v>
      </c>
      <c r="E191" s="7" t="s">
        <v>154</v>
      </c>
      <c r="F191" s="7" t="s">
        <v>148</v>
      </c>
      <c r="G191" s="11" t="s">
        <v>132</v>
      </c>
    </row>
    <row r="192" spans="1:7" ht="18" x14ac:dyDescent="0.25">
      <c r="A192" s="20" t="s">
        <v>142</v>
      </c>
      <c r="B192" s="7" t="s">
        <v>138</v>
      </c>
      <c r="C192" s="14" t="s">
        <v>143</v>
      </c>
      <c r="D192" s="7" t="s">
        <v>151</v>
      </c>
      <c r="E192" s="7" t="s">
        <v>154</v>
      </c>
      <c r="F192" s="7" t="s">
        <v>148</v>
      </c>
      <c r="G192" s="11" t="s">
        <v>38</v>
      </c>
    </row>
    <row r="193" spans="1:7" ht="18" x14ac:dyDescent="0.25">
      <c r="A193" s="20" t="s">
        <v>142</v>
      </c>
      <c r="B193" s="7" t="s">
        <v>138</v>
      </c>
      <c r="C193" s="14" t="s">
        <v>143</v>
      </c>
      <c r="D193" s="7" t="s">
        <v>151</v>
      </c>
      <c r="E193" s="7" t="s">
        <v>155</v>
      </c>
      <c r="F193" s="7" t="s">
        <v>30</v>
      </c>
      <c r="G193" s="11" t="s">
        <v>128</v>
      </c>
    </row>
    <row r="194" spans="1:7" ht="18" x14ac:dyDescent="0.25">
      <c r="A194" s="20" t="s">
        <v>142</v>
      </c>
      <c r="B194" s="7" t="s">
        <v>138</v>
      </c>
      <c r="C194" s="14" t="s">
        <v>143</v>
      </c>
      <c r="D194" s="7" t="s">
        <v>151</v>
      </c>
      <c r="E194" s="7" t="s">
        <v>155</v>
      </c>
      <c r="F194" s="7" t="s">
        <v>148</v>
      </c>
      <c r="G194" s="11" t="s">
        <v>128</v>
      </c>
    </row>
    <row r="195" spans="1:7" ht="18" x14ac:dyDescent="0.25">
      <c r="A195" s="20" t="s">
        <v>142</v>
      </c>
      <c r="B195" s="7" t="s">
        <v>138</v>
      </c>
      <c r="C195" s="14" t="s">
        <v>143</v>
      </c>
      <c r="D195" s="7" t="s">
        <v>151</v>
      </c>
      <c r="E195" s="7" t="s">
        <v>155</v>
      </c>
      <c r="F195" s="7" t="s">
        <v>148</v>
      </c>
      <c r="G195" s="11" t="s">
        <v>131</v>
      </c>
    </row>
    <row r="196" spans="1:7" ht="18" x14ac:dyDescent="0.25">
      <c r="A196" s="20" t="s">
        <v>142</v>
      </c>
      <c r="B196" s="7" t="s">
        <v>138</v>
      </c>
      <c r="C196" s="14" t="s">
        <v>143</v>
      </c>
      <c r="D196" s="7" t="s">
        <v>151</v>
      </c>
      <c r="E196" s="7" t="s">
        <v>155</v>
      </c>
      <c r="F196" s="7" t="s">
        <v>148</v>
      </c>
      <c r="G196" s="11" t="s">
        <v>132</v>
      </c>
    </row>
    <row r="197" spans="1:7" ht="18" x14ac:dyDescent="0.25">
      <c r="A197" s="20" t="s">
        <v>142</v>
      </c>
      <c r="B197" s="7" t="s">
        <v>138</v>
      </c>
      <c r="C197" s="14" t="s">
        <v>143</v>
      </c>
      <c r="D197" s="7" t="s">
        <v>151</v>
      </c>
      <c r="E197" s="7" t="s">
        <v>155</v>
      </c>
      <c r="F197" s="7" t="s">
        <v>148</v>
      </c>
      <c r="G197" s="11" t="s">
        <v>38</v>
      </c>
    </row>
    <row r="198" spans="1:7" ht="18" x14ac:dyDescent="0.25">
      <c r="A198" s="20" t="s">
        <v>142</v>
      </c>
      <c r="B198" s="7" t="s">
        <v>138</v>
      </c>
      <c r="C198" s="14" t="s">
        <v>143</v>
      </c>
      <c r="D198" s="7" t="s">
        <v>151</v>
      </c>
      <c r="E198" s="7" t="s">
        <v>156</v>
      </c>
      <c r="F198" s="7" t="s">
        <v>30</v>
      </c>
      <c r="G198" s="11" t="s">
        <v>128</v>
      </c>
    </row>
    <row r="199" spans="1:7" ht="18" x14ac:dyDescent="0.25">
      <c r="A199" s="20" t="s">
        <v>142</v>
      </c>
      <c r="B199" s="7" t="s">
        <v>138</v>
      </c>
      <c r="C199" s="14" t="s">
        <v>143</v>
      </c>
      <c r="D199" s="7" t="s">
        <v>151</v>
      </c>
      <c r="E199" s="7" t="s">
        <v>156</v>
      </c>
      <c r="F199" s="7" t="s">
        <v>148</v>
      </c>
      <c r="G199" s="11" t="s">
        <v>128</v>
      </c>
    </row>
    <row r="200" spans="1:7" ht="18" x14ac:dyDescent="0.25">
      <c r="A200" s="20" t="s">
        <v>142</v>
      </c>
      <c r="B200" s="7" t="s">
        <v>138</v>
      </c>
      <c r="C200" s="14" t="s">
        <v>143</v>
      </c>
      <c r="D200" s="7" t="s">
        <v>151</v>
      </c>
      <c r="E200" s="7" t="s">
        <v>156</v>
      </c>
      <c r="F200" s="7" t="s">
        <v>148</v>
      </c>
      <c r="G200" s="11" t="s">
        <v>131</v>
      </c>
    </row>
    <row r="201" spans="1:7" ht="18" x14ac:dyDescent="0.25">
      <c r="A201" s="20" t="s">
        <v>142</v>
      </c>
      <c r="B201" s="7" t="s">
        <v>138</v>
      </c>
      <c r="C201" s="14" t="s">
        <v>143</v>
      </c>
      <c r="D201" s="7" t="s">
        <v>151</v>
      </c>
      <c r="E201" s="7" t="s">
        <v>156</v>
      </c>
      <c r="F201" s="7" t="s">
        <v>148</v>
      </c>
      <c r="G201" s="11" t="s">
        <v>38</v>
      </c>
    </row>
    <row r="202" spans="1:7" ht="18" x14ac:dyDescent="0.25">
      <c r="A202" s="20" t="s">
        <v>142</v>
      </c>
      <c r="B202" s="10" t="s">
        <v>138</v>
      </c>
      <c r="C202" s="14" t="s">
        <v>143</v>
      </c>
      <c r="D202" s="10" t="s">
        <v>157</v>
      </c>
      <c r="E202" s="10" t="s">
        <v>157</v>
      </c>
      <c r="F202" s="10" t="s">
        <v>24</v>
      </c>
      <c r="G202" s="11">
        <v>13</v>
      </c>
    </row>
    <row r="203" spans="1:7" ht="18" x14ac:dyDescent="0.25">
      <c r="A203" s="20" t="s">
        <v>142</v>
      </c>
      <c r="B203" s="10" t="s">
        <v>138</v>
      </c>
      <c r="C203" s="14" t="s">
        <v>143</v>
      </c>
      <c r="D203" s="10" t="s">
        <v>157</v>
      </c>
      <c r="E203" s="10" t="s">
        <v>157</v>
      </c>
      <c r="F203" s="10" t="s">
        <v>17</v>
      </c>
      <c r="G203" s="11">
        <v>6</v>
      </c>
    </row>
    <row r="204" spans="1:7" ht="18" x14ac:dyDescent="0.25">
      <c r="A204" s="20" t="s">
        <v>142</v>
      </c>
      <c r="B204" s="10" t="s">
        <v>138</v>
      </c>
      <c r="C204" s="14" t="s">
        <v>143</v>
      </c>
      <c r="D204" s="10" t="s">
        <v>157</v>
      </c>
      <c r="E204" s="10" t="s">
        <v>158</v>
      </c>
      <c r="F204" s="10" t="s">
        <v>30</v>
      </c>
      <c r="G204" s="11" t="s">
        <v>128</v>
      </c>
    </row>
    <row r="205" spans="1:7" ht="18" x14ac:dyDescent="0.25">
      <c r="A205" s="20" t="s">
        <v>142</v>
      </c>
      <c r="B205" s="10" t="s">
        <v>138</v>
      </c>
      <c r="C205" s="14" t="s">
        <v>143</v>
      </c>
      <c r="D205" s="10" t="s">
        <v>157</v>
      </c>
      <c r="E205" s="10" t="s">
        <v>158</v>
      </c>
      <c r="F205" s="10" t="s">
        <v>148</v>
      </c>
      <c r="G205" s="11" t="s">
        <v>128</v>
      </c>
    </row>
    <row r="206" spans="1:7" ht="18" x14ac:dyDescent="0.25">
      <c r="A206" s="20" t="s">
        <v>142</v>
      </c>
      <c r="B206" s="10" t="s">
        <v>138</v>
      </c>
      <c r="C206" s="14" t="s">
        <v>143</v>
      </c>
      <c r="D206" s="10" t="s">
        <v>157</v>
      </c>
      <c r="E206" s="10" t="s">
        <v>158</v>
      </c>
      <c r="F206" s="10" t="s">
        <v>148</v>
      </c>
      <c r="G206" s="11" t="s">
        <v>131</v>
      </c>
    </row>
    <row r="207" spans="1:7" ht="18" x14ac:dyDescent="0.25">
      <c r="A207" s="20" t="s">
        <v>142</v>
      </c>
      <c r="B207" s="10" t="s">
        <v>138</v>
      </c>
      <c r="C207" s="14" t="s">
        <v>143</v>
      </c>
      <c r="D207" s="10" t="s">
        <v>157</v>
      </c>
      <c r="E207" s="10" t="s">
        <v>158</v>
      </c>
      <c r="F207" s="10" t="s">
        <v>148</v>
      </c>
      <c r="G207" s="11" t="s">
        <v>132</v>
      </c>
    </row>
    <row r="208" spans="1:7" ht="18" x14ac:dyDescent="0.25">
      <c r="A208" s="20" t="s">
        <v>142</v>
      </c>
      <c r="B208" s="10" t="s">
        <v>138</v>
      </c>
      <c r="C208" s="14" t="s">
        <v>143</v>
      </c>
      <c r="D208" s="10" t="s">
        <v>157</v>
      </c>
      <c r="E208" s="10" t="s">
        <v>158</v>
      </c>
      <c r="F208" s="10" t="s">
        <v>148</v>
      </c>
      <c r="G208" s="11" t="s">
        <v>38</v>
      </c>
    </row>
    <row r="209" spans="1:7" ht="18" x14ac:dyDescent="0.25">
      <c r="A209" s="20" t="s">
        <v>142</v>
      </c>
      <c r="B209" s="10" t="s">
        <v>138</v>
      </c>
      <c r="C209" s="14" t="s">
        <v>143</v>
      </c>
      <c r="D209" s="10" t="s">
        <v>157</v>
      </c>
      <c r="E209" s="10" t="s">
        <v>159</v>
      </c>
      <c r="F209" s="10" t="s">
        <v>30</v>
      </c>
      <c r="G209" s="11" t="s">
        <v>128</v>
      </c>
    </row>
    <row r="210" spans="1:7" ht="18" x14ac:dyDescent="0.25">
      <c r="A210" s="20" t="s">
        <v>142</v>
      </c>
      <c r="B210" s="10" t="s">
        <v>138</v>
      </c>
      <c r="C210" s="14" t="s">
        <v>143</v>
      </c>
      <c r="D210" s="10" t="s">
        <v>157</v>
      </c>
      <c r="E210" s="10" t="s">
        <v>159</v>
      </c>
      <c r="F210" s="10" t="s">
        <v>148</v>
      </c>
      <c r="G210" s="11" t="s">
        <v>128</v>
      </c>
    </row>
    <row r="211" spans="1:7" ht="18" x14ac:dyDescent="0.25">
      <c r="A211" s="20" t="s">
        <v>142</v>
      </c>
      <c r="B211" s="10" t="s">
        <v>138</v>
      </c>
      <c r="C211" s="14" t="s">
        <v>143</v>
      </c>
      <c r="D211" s="10" t="s">
        <v>157</v>
      </c>
      <c r="E211" s="10" t="s">
        <v>159</v>
      </c>
      <c r="F211" s="10" t="s">
        <v>148</v>
      </c>
      <c r="G211" s="11" t="s">
        <v>131</v>
      </c>
    </row>
    <row r="212" spans="1:7" ht="18" x14ac:dyDescent="0.25">
      <c r="A212" s="20" t="s">
        <v>142</v>
      </c>
      <c r="B212" s="10" t="s">
        <v>138</v>
      </c>
      <c r="C212" s="14" t="s">
        <v>143</v>
      </c>
      <c r="D212" s="10" t="s">
        <v>157</v>
      </c>
      <c r="E212" s="10" t="s">
        <v>159</v>
      </c>
      <c r="F212" s="10" t="s">
        <v>148</v>
      </c>
      <c r="G212" s="11" t="s">
        <v>132</v>
      </c>
    </row>
    <row r="213" spans="1:7" ht="18" x14ac:dyDescent="0.25">
      <c r="A213" s="20" t="s">
        <v>142</v>
      </c>
      <c r="B213" s="10" t="s">
        <v>138</v>
      </c>
      <c r="C213" s="14" t="s">
        <v>143</v>
      </c>
      <c r="D213" s="10" t="s">
        <v>157</v>
      </c>
      <c r="E213" s="10" t="s">
        <v>159</v>
      </c>
      <c r="F213" s="10" t="s">
        <v>148</v>
      </c>
      <c r="G213" s="11" t="s">
        <v>38</v>
      </c>
    </row>
    <row r="214" spans="1:7" ht="18" x14ac:dyDescent="0.25">
      <c r="A214" s="20" t="s">
        <v>142</v>
      </c>
      <c r="B214" s="10" t="s">
        <v>138</v>
      </c>
      <c r="C214" s="14" t="s">
        <v>143</v>
      </c>
      <c r="D214" s="10" t="s">
        <v>157</v>
      </c>
      <c r="E214" s="10" t="s">
        <v>160</v>
      </c>
      <c r="F214" s="10" t="s">
        <v>30</v>
      </c>
      <c r="G214" s="11" t="s">
        <v>128</v>
      </c>
    </row>
    <row r="215" spans="1:7" ht="18" x14ac:dyDescent="0.25">
      <c r="A215" s="20" t="s">
        <v>142</v>
      </c>
      <c r="B215" s="10" t="s">
        <v>138</v>
      </c>
      <c r="C215" s="14" t="s">
        <v>143</v>
      </c>
      <c r="D215" s="10" t="s">
        <v>157</v>
      </c>
      <c r="E215" s="10" t="s">
        <v>160</v>
      </c>
      <c r="F215" s="10" t="s">
        <v>148</v>
      </c>
      <c r="G215" s="11" t="s">
        <v>128</v>
      </c>
    </row>
    <row r="216" spans="1:7" ht="18" x14ac:dyDescent="0.25">
      <c r="A216" s="20" t="s">
        <v>142</v>
      </c>
      <c r="B216" s="10" t="s">
        <v>138</v>
      </c>
      <c r="C216" s="14" t="s">
        <v>143</v>
      </c>
      <c r="D216" s="10" t="s">
        <v>157</v>
      </c>
      <c r="E216" s="10" t="s">
        <v>160</v>
      </c>
      <c r="F216" s="10" t="s">
        <v>148</v>
      </c>
      <c r="G216" s="11" t="s">
        <v>131</v>
      </c>
    </row>
    <row r="217" spans="1:7" ht="18" x14ac:dyDescent="0.25">
      <c r="A217" s="20" t="s">
        <v>142</v>
      </c>
      <c r="B217" s="10" t="s">
        <v>138</v>
      </c>
      <c r="C217" s="14" t="s">
        <v>143</v>
      </c>
      <c r="D217" s="10" t="s">
        <v>157</v>
      </c>
      <c r="E217" s="10" t="s">
        <v>160</v>
      </c>
      <c r="F217" s="10" t="s">
        <v>148</v>
      </c>
      <c r="G217" s="11" t="s">
        <v>132</v>
      </c>
    </row>
    <row r="218" spans="1:7" ht="18" x14ac:dyDescent="0.25">
      <c r="A218" s="20" t="s">
        <v>142</v>
      </c>
      <c r="B218" s="10" t="s">
        <v>138</v>
      </c>
      <c r="C218" s="14" t="s">
        <v>143</v>
      </c>
      <c r="D218" s="10" t="s">
        <v>157</v>
      </c>
      <c r="E218" s="10" t="s">
        <v>160</v>
      </c>
      <c r="F218" s="10" t="s">
        <v>148</v>
      </c>
      <c r="G218" s="11" t="s">
        <v>38</v>
      </c>
    </row>
    <row r="219" spans="1:7" ht="18" x14ac:dyDescent="0.25">
      <c r="A219" s="20" t="s">
        <v>142</v>
      </c>
      <c r="B219" s="10" t="s">
        <v>138</v>
      </c>
      <c r="C219" s="14" t="s">
        <v>143</v>
      </c>
      <c r="D219" s="10" t="s">
        <v>157</v>
      </c>
      <c r="E219" s="10" t="s">
        <v>161</v>
      </c>
      <c r="F219" s="10" t="s">
        <v>30</v>
      </c>
      <c r="G219" s="11" t="s">
        <v>128</v>
      </c>
    </row>
    <row r="220" spans="1:7" ht="18" x14ac:dyDescent="0.25">
      <c r="A220" s="20" t="s">
        <v>142</v>
      </c>
      <c r="B220" s="10" t="s">
        <v>138</v>
      </c>
      <c r="C220" s="14" t="s">
        <v>143</v>
      </c>
      <c r="D220" s="10" t="s">
        <v>157</v>
      </c>
      <c r="E220" s="10" t="s">
        <v>161</v>
      </c>
      <c r="F220" s="10" t="s">
        <v>148</v>
      </c>
      <c r="G220" s="11" t="s">
        <v>128</v>
      </c>
    </row>
    <row r="221" spans="1:7" ht="18" x14ac:dyDescent="0.25">
      <c r="A221" s="20" t="s">
        <v>142</v>
      </c>
      <c r="B221" s="10" t="s">
        <v>138</v>
      </c>
      <c r="C221" s="14" t="s">
        <v>143</v>
      </c>
      <c r="D221" s="10" t="s">
        <v>157</v>
      </c>
      <c r="E221" s="10" t="s">
        <v>161</v>
      </c>
      <c r="F221" s="10" t="s">
        <v>148</v>
      </c>
      <c r="G221" s="11" t="s">
        <v>131</v>
      </c>
    </row>
    <row r="222" spans="1:7" ht="18" x14ac:dyDescent="0.25">
      <c r="A222" s="20" t="s">
        <v>142</v>
      </c>
      <c r="B222" s="10" t="s">
        <v>138</v>
      </c>
      <c r="C222" s="14" t="s">
        <v>143</v>
      </c>
      <c r="D222" s="10" t="s">
        <v>157</v>
      </c>
      <c r="E222" s="10" t="s">
        <v>161</v>
      </c>
      <c r="F222" s="10" t="s">
        <v>148</v>
      </c>
      <c r="G222" s="11" t="s">
        <v>132</v>
      </c>
    </row>
    <row r="223" spans="1:7" ht="18" x14ac:dyDescent="0.25">
      <c r="A223" s="20" t="s">
        <v>142</v>
      </c>
      <c r="B223" s="10" t="s">
        <v>138</v>
      </c>
      <c r="C223" s="14" t="s">
        <v>143</v>
      </c>
      <c r="D223" s="10" t="s">
        <v>157</v>
      </c>
      <c r="E223" s="10" t="s">
        <v>161</v>
      </c>
      <c r="F223" s="10" t="s">
        <v>148</v>
      </c>
      <c r="G223" s="11" t="s">
        <v>38</v>
      </c>
    </row>
    <row r="224" spans="1:7" ht="18" x14ac:dyDescent="0.25">
      <c r="A224" s="20" t="s">
        <v>142</v>
      </c>
      <c r="B224" s="10" t="s">
        <v>138</v>
      </c>
      <c r="C224" s="14" t="s">
        <v>143</v>
      </c>
      <c r="D224" s="10" t="s">
        <v>162</v>
      </c>
      <c r="E224" s="10" t="s">
        <v>162</v>
      </c>
      <c r="F224" s="10" t="s">
        <v>24</v>
      </c>
      <c r="G224" s="11">
        <v>13</v>
      </c>
    </row>
    <row r="225" spans="1:7" ht="18" x14ac:dyDescent="0.25">
      <c r="A225" s="20" t="s">
        <v>142</v>
      </c>
      <c r="B225" s="10" t="s">
        <v>138</v>
      </c>
      <c r="C225" s="14" t="s">
        <v>143</v>
      </c>
      <c r="D225" s="10" t="s">
        <v>162</v>
      </c>
      <c r="E225" s="10" t="s">
        <v>162</v>
      </c>
      <c r="F225" s="10" t="s">
        <v>85</v>
      </c>
      <c r="G225" s="11">
        <v>6</v>
      </c>
    </row>
    <row r="226" spans="1:7" ht="18" x14ac:dyDescent="0.25">
      <c r="A226" s="20" t="s">
        <v>142</v>
      </c>
      <c r="B226" s="10" t="s">
        <v>138</v>
      </c>
      <c r="C226" s="14" t="s">
        <v>143</v>
      </c>
      <c r="D226" s="10" t="s">
        <v>162</v>
      </c>
      <c r="E226" s="10" t="s">
        <v>163</v>
      </c>
      <c r="F226" s="10" t="s">
        <v>30</v>
      </c>
      <c r="G226" s="11" t="s">
        <v>128</v>
      </c>
    </row>
    <row r="227" spans="1:7" ht="18" x14ac:dyDescent="0.25">
      <c r="A227" s="20" t="s">
        <v>142</v>
      </c>
      <c r="B227" s="10" t="s">
        <v>138</v>
      </c>
      <c r="C227" s="14" t="s">
        <v>143</v>
      </c>
      <c r="D227" s="10" t="s">
        <v>162</v>
      </c>
      <c r="E227" s="10" t="s">
        <v>163</v>
      </c>
      <c r="F227" s="10" t="s">
        <v>148</v>
      </c>
      <c r="G227" s="11" t="s">
        <v>128</v>
      </c>
    </row>
    <row r="228" spans="1:7" ht="18" x14ac:dyDescent="0.25">
      <c r="A228" s="20" t="s">
        <v>142</v>
      </c>
      <c r="B228" s="10" t="s">
        <v>138</v>
      </c>
      <c r="C228" s="14" t="s">
        <v>143</v>
      </c>
      <c r="D228" s="10" t="s">
        <v>162</v>
      </c>
      <c r="E228" s="10" t="s">
        <v>163</v>
      </c>
      <c r="F228" s="10" t="s">
        <v>148</v>
      </c>
      <c r="G228" s="11" t="s">
        <v>131</v>
      </c>
    </row>
    <row r="229" spans="1:7" ht="18" x14ac:dyDescent="0.25">
      <c r="A229" s="20" t="s">
        <v>142</v>
      </c>
      <c r="B229" s="10" t="s">
        <v>138</v>
      </c>
      <c r="C229" s="14" t="s">
        <v>143</v>
      </c>
      <c r="D229" s="10" t="s">
        <v>162</v>
      </c>
      <c r="E229" s="10" t="s">
        <v>163</v>
      </c>
      <c r="F229" s="10" t="s">
        <v>148</v>
      </c>
      <c r="G229" s="11" t="s">
        <v>132</v>
      </c>
    </row>
    <row r="230" spans="1:7" ht="18" x14ac:dyDescent="0.25">
      <c r="A230" s="20" t="s">
        <v>142</v>
      </c>
      <c r="B230" s="10" t="s">
        <v>138</v>
      </c>
      <c r="C230" s="14" t="s">
        <v>143</v>
      </c>
      <c r="D230" s="10" t="s">
        <v>162</v>
      </c>
      <c r="E230" s="10" t="s">
        <v>163</v>
      </c>
      <c r="F230" s="10" t="s">
        <v>148</v>
      </c>
      <c r="G230" s="11" t="s">
        <v>38</v>
      </c>
    </row>
    <row r="231" spans="1:7" ht="18" x14ac:dyDescent="0.25">
      <c r="A231" s="20" t="s">
        <v>142</v>
      </c>
      <c r="B231" s="10" t="s">
        <v>138</v>
      </c>
      <c r="C231" s="14" t="s">
        <v>143</v>
      </c>
      <c r="D231" s="10" t="s">
        <v>162</v>
      </c>
      <c r="E231" s="10" t="s">
        <v>163</v>
      </c>
      <c r="F231" s="10" t="s">
        <v>164</v>
      </c>
      <c r="G231" s="11" t="s">
        <v>131</v>
      </c>
    </row>
    <row r="232" spans="1:7" ht="18" x14ac:dyDescent="0.25">
      <c r="A232" s="20" t="s">
        <v>142</v>
      </c>
      <c r="B232" s="10" t="s">
        <v>138</v>
      </c>
      <c r="C232" s="14" t="s">
        <v>143</v>
      </c>
      <c r="D232" s="10" t="s">
        <v>162</v>
      </c>
      <c r="E232" s="10" t="s">
        <v>165</v>
      </c>
      <c r="F232" s="10" t="s">
        <v>30</v>
      </c>
      <c r="G232" s="11" t="s">
        <v>128</v>
      </c>
    </row>
    <row r="233" spans="1:7" ht="18" x14ac:dyDescent="0.25">
      <c r="A233" s="20" t="s">
        <v>142</v>
      </c>
      <c r="B233" s="10" t="s">
        <v>138</v>
      </c>
      <c r="C233" s="14" t="s">
        <v>143</v>
      </c>
      <c r="D233" s="10" t="s">
        <v>162</v>
      </c>
      <c r="E233" s="10" t="s">
        <v>165</v>
      </c>
      <c r="F233" s="10" t="s">
        <v>166</v>
      </c>
      <c r="G233" s="11" t="s">
        <v>131</v>
      </c>
    </row>
    <row r="234" spans="1:7" ht="18" x14ac:dyDescent="0.25">
      <c r="A234" s="14" t="s">
        <v>142</v>
      </c>
      <c r="B234" s="10" t="s">
        <v>138</v>
      </c>
      <c r="C234" s="14" t="s">
        <v>143</v>
      </c>
      <c r="D234" s="10" t="s">
        <v>106</v>
      </c>
      <c r="E234" s="10" t="s">
        <v>106</v>
      </c>
      <c r="F234" s="10" t="s">
        <v>24</v>
      </c>
      <c r="G234" s="11">
        <v>13</v>
      </c>
    </row>
    <row r="235" spans="1:7" ht="18" x14ac:dyDescent="0.25">
      <c r="A235" s="14" t="s">
        <v>142</v>
      </c>
      <c r="B235" s="10" t="s">
        <v>138</v>
      </c>
      <c r="C235" s="14" t="s">
        <v>143</v>
      </c>
      <c r="D235" s="10" t="s">
        <v>106</v>
      </c>
      <c r="E235" s="10" t="s">
        <v>106</v>
      </c>
      <c r="F235" s="10" t="s">
        <v>85</v>
      </c>
      <c r="G235" s="11">
        <v>6</v>
      </c>
    </row>
    <row r="236" spans="1:7" ht="18" x14ac:dyDescent="0.25">
      <c r="A236" s="14" t="s">
        <v>142</v>
      </c>
      <c r="B236" s="10" t="s">
        <v>138</v>
      </c>
      <c r="C236" s="14" t="s">
        <v>143</v>
      </c>
      <c r="D236" s="10" t="s">
        <v>106</v>
      </c>
      <c r="E236" s="10" t="s">
        <v>106</v>
      </c>
      <c r="F236" s="10" t="s">
        <v>30</v>
      </c>
      <c r="G236" s="11" t="s">
        <v>128</v>
      </c>
    </row>
    <row r="237" spans="1:7" ht="18" x14ac:dyDescent="0.25">
      <c r="A237" s="14" t="s">
        <v>142</v>
      </c>
      <c r="B237" s="10" t="s">
        <v>138</v>
      </c>
      <c r="C237" s="14" t="s">
        <v>143</v>
      </c>
      <c r="D237" s="10" t="s">
        <v>106</v>
      </c>
      <c r="E237" s="10" t="s">
        <v>106</v>
      </c>
      <c r="F237" s="10" t="s">
        <v>148</v>
      </c>
      <c r="G237" s="11" t="s">
        <v>128</v>
      </c>
    </row>
    <row r="238" spans="1:7" ht="18" x14ac:dyDescent="0.25">
      <c r="A238" s="14" t="s">
        <v>142</v>
      </c>
      <c r="B238" s="10" t="s">
        <v>138</v>
      </c>
      <c r="C238" s="14" t="s">
        <v>143</v>
      </c>
      <c r="D238" s="10" t="s">
        <v>106</v>
      </c>
      <c r="E238" s="10" t="s">
        <v>106</v>
      </c>
      <c r="F238" s="10" t="s">
        <v>148</v>
      </c>
      <c r="G238" s="11" t="s">
        <v>131</v>
      </c>
    </row>
    <row r="239" spans="1:7" ht="18" x14ac:dyDescent="0.25">
      <c r="A239" s="14" t="s">
        <v>142</v>
      </c>
      <c r="B239" s="10" t="s">
        <v>138</v>
      </c>
      <c r="C239" s="14" t="s">
        <v>143</v>
      </c>
      <c r="D239" s="10" t="s">
        <v>106</v>
      </c>
      <c r="E239" s="10" t="s">
        <v>106</v>
      </c>
      <c r="F239" s="10" t="s">
        <v>148</v>
      </c>
      <c r="G239" s="11" t="s">
        <v>132</v>
      </c>
    </row>
    <row r="240" spans="1:7" ht="18" x14ac:dyDescent="0.25">
      <c r="A240" s="14" t="s">
        <v>142</v>
      </c>
      <c r="B240" s="10" t="s">
        <v>138</v>
      </c>
      <c r="C240" s="14" t="s">
        <v>143</v>
      </c>
      <c r="D240" s="10" t="s">
        <v>106</v>
      </c>
      <c r="E240" s="10" t="s">
        <v>106</v>
      </c>
      <c r="F240" s="10" t="s">
        <v>148</v>
      </c>
      <c r="G240" s="11" t="s">
        <v>38</v>
      </c>
    </row>
    <row r="241" spans="1:7" ht="18" x14ac:dyDescent="0.25">
      <c r="A241" s="14" t="s">
        <v>142</v>
      </c>
      <c r="B241" s="10" t="s">
        <v>138</v>
      </c>
      <c r="C241" s="14" t="s">
        <v>143</v>
      </c>
      <c r="D241" s="10" t="s">
        <v>106</v>
      </c>
      <c r="E241" s="10" t="s">
        <v>167</v>
      </c>
      <c r="F241" s="10" t="s">
        <v>30</v>
      </c>
      <c r="G241" s="11" t="s">
        <v>128</v>
      </c>
    </row>
    <row r="242" spans="1:7" ht="18" x14ac:dyDescent="0.25">
      <c r="A242" s="14" t="s">
        <v>142</v>
      </c>
      <c r="B242" s="10" t="s">
        <v>138</v>
      </c>
      <c r="C242" s="14" t="s">
        <v>143</v>
      </c>
      <c r="D242" s="10" t="s">
        <v>106</v>
      </c>
      <c r="E242" s="10" t="s">
        <v>168</v>
      </c>
      <c r="F242" s="10" t="s">
        <v>148</v>
      </c>
      <c r="G242" s="11" t="s">
        <v>131</v>
      </c>
    </row>
    <row r="243" spans="1:7" ht="18" x14ac:dyDescent="0.25">
      <c r="A243" s="14" t="s">
        <v>142</v>
      </c>
      <c r="B243" s="10" t="s">
        <v>138</v>
      </c>
      <c r="C243" s="14" t="s">
        <v>143</v>
      </c>
      <c r="D243" s="10" t="s">
        <v>106</v>
      </c>
      <c r="E243" s="10" t="s">
        <v>169</v>
      </c>
      <c r="F243" s="10" t="s">
        <v>148</v>
      </c>
      <c r="G243" s="11" t="s">
        <v>38</v>
      </c>
    </row>
    <row r="244" spans="1:7" ht="18" x14ac:dyDescent="0.25">
      <c r="A244" s="4" t="s">
        <v>170</v>
      </c>
      <c r="B244" s="4"/>
      <c r="C244" s="4"/>
      <c r="D244" s="4"/>
      <c r="E244" s="4"/>
      <c r="F244" s="4"/>
      <c r="G244" s="19"/>
    </row>
    <row r="245" spans="1:7" ht="18" x14ac:dyDescent="0.25">
      <c r="A245" s="14" t="s">
        <v>171</v>
      </c>
      <c r="B245" s="10" t="s">
        <v>172</v>
      </c>
      <c r="C245" s="14" t="s">
        <v>173</v>
      </c>
      <c r="D245" s="10" t="s">
        <v>173</v>
      </c>
      <c r="E245" s="10" t="s">
        <v>174</v>
      </c>
      <c r="F245" s="10" t="s">
        <v>80</v>
      </c>
      <c r="G245" s="11">
        <v>14</v>
      </c>
    </row>
    <row r="246" spans="1:7" ht="18" x14ac:dyDescent="0.25">
      <c r="A246" s="14" t="s">
        <v>171</v>
      </c>
      <c r="B246" s="10" t="s">
        <v>172</v>
      </c>
      <c r="C246" s="14" t="s">
        <v>173</v>
      </c>
      <c r="D246" s="10" t="s">
        <v>173</v>
      </c>
      <c r="E246" s="10" t="s">
        <v>174</v>
      </c>
      <c r="F246" s="10" t="s">
        <v>17</v>
      </c>
      <c r="G246" s="11">
        <v>7</v>
      </c>
    </row>
    <row r="247" spans="1:7" ht="18" x14ac:dyDescent="0.25">
      <c r="A247" s="14" t="s">
        <v>171</v>
      </c>
      <c r="B247" s="10" t="s">
        <v>172</v>
      </c>
      <c r="C247" s="14" t="s">
        <v>173</v>
      </c>
      <c r="D247" s="10" t="s">
        <v>175</v>
      </c>
      <c r="E247" s="10" t="s">
        <v>175</v>
      </c>
      <c r="F247" s="10" t="s">
        <v>24</v>
      </c>
      <c r="G247" s="11">
        <v>13</v>
      </c>
    </row>
    <row r="248" spans="1:7" ht="18" x14ac:dyDescent="0.25">
      <c r="A248" s="14" t="s">
        <v>171</v>
      </c>
      <c r="B248" s="10" t="s">
        <v>172</v>
      </c>
      <c r="C248" s="14" t="s">
        <v>173</v>
      </c>
      <c r="D248" s="10" t="s">
        <v>175</v>
      </c>
      <c r="E248" s="10" t="s">
        <v>175</v>
      </c>
      <c r="F248" s="10" t="s">
        <v>85</v>
      </c>
      <c r="G248" s="11">
        <v>6</v>
      </c>
    </row>
    <row r="249" spans="1:7" ht="18" x14ac:dyDescent="0.25">
      <c r="A249" s="14" t="s">
        <v>171</v>
      </c>
      <c r="B249" s="10" t="s">
        <v>172</v>
      </c>
      <c r="C249" s="14" t="s">
        <v>173</v>
      </c>
      <c r="D249" s="10" t="s">
        <v>176</v>
      </c>
      <c r="E249" s="10" t="s">
        <v>176</v>
      </c>
      <c r="F249" s="10" t="s">
        <v>24</v>
      </c>
      <c r="G249" s="11">
        <v>13</v>
      </c>
    </row>
    <row r="250" spans="1:7" ht="18" x14ac:dyDescent="0.25">
      <c r="A250" s="14" t="s">
        <v>171</v>
      </c>
      <c r="B250" s="10" t="s">
        <v>172</v>
      </c>
      <c r="C250" s="14" t="s">
        <v>173</v>
      </c>
      <c r="D250" s="10" t="s">
        <v>176</v>
      </c>
      <c r="E250" s="10" t="s">
        <v>176</v>
      </c>
      <c r="F250" s="10" t="s">
        <v>85</v>
      </c>
      <c r="G250" s="11">
        <v>6</v>
      </c>
    </row>
    <row r="251" spans="1:7" ht="18" x14ac:dyDescent="0.25">
      <c r="A251" s="14" t="s">
        <v>171</v>
      </c>
      <c r="B251" s="10" t="s">
        <v>172</v>
      </c>
      <c r="C251" s="14" t="s">
        <v>173</v>
      </c>
      <c r="D251" s="10" t="s">
        <v>176</v>
      </c>
      <c r="E251" s="10" t="s">
        <v>177</v>
      </c>
      <c r="F251" s="10" t="s">
        <v>30</v>
      </c>
      <c r="G251" s="11" t="s">
        <v>128</v>
      </c>
    </row>
    <row r="252" spans="1:7" ht="18" x14ac:dyDescent="0.25">
      <c r="A252" s="14" t="s">
        <v>171</v>
      </c>
      <c r="B252" s="10" t="s">
        <v>172</v>
      </c>
      <c r="C252" s="14" t="s">
        <v>173</v>
      </c>
      <c r="D252" s="10" t="s">
        <v>176</v>
      </c>
      <c r="E252" s="10" t="s">
        <v>177</v>
      </c>
      <c r="F252" s="10" t="s">
        <v>178</v>
      </c>
      <c r="G252" s="11" t="s">
        <v>128</v>
      </c>
    </row>
    <row r="253" spans="1:7" ht="18" x14ac:dyDescent="0.25">
      <c r="A253" s="14" t="s">
        <v>171</v>
      </c>
      <c r="B253" s="10" t="s">
        <v>172</v>
      </c>
      <c r="C253" s="14" t="s">
        <v>173</v>
      </c>
      <c r="D253" s="10" t="s">
        <v>176</v>
      </c>
      <c r="E253" s="10" t="s">
        <v>177</v>
      </c>
      <c r="F253" s="10" t="s">
        <v>178</v>
      </c>
      <c r="G253" s="11" t="s">
        <v>131</v>
      </c>
    </row>
    <row r="254" spans="1:7" ht="18" x14ac:dyDescent="0.25">
      <c r="A254" s="14" t="s">
        <v>171</v>
      </c>
      <c r="B254" s="10" t="s">
        <v>172</v>
      </c>
      <c r="C254" s="14" t="s">
        <v>173</v>
      </c>
      <c r="D254" s="10" t="s">
        <v>176</v>
      </c>
      <c r="E254" s="10" t="s">
        <v>177</v>
      </c>
      <c r="F254" s="10" t="s">
        <v>178</v>
      </c>
      <c r="G254" s="11" t="s">
        <v>132</v>
      </c>
    </row>
    <row r="255" spans="1:7" ht="18" x14ac:dyDescent="0.25">
      <c r="A255" s="14" t="s">
        <v>171</v>
      </c>
      <c r="B255" s="10" t="s">
        <v>172</v>
      </c>
      <c r="C255" s="14" t="s">
        <v>173</v>
      </c>
      <c r="D255" s="10" t="s">
        <v>176</v>
      </c>
      <c r="E255" s="10" t="s">
        <v>177</v>
      </c>
      <c r="F255" s="10" t="s">
        <v>178</v>
      </c>
      <c r="G255" s="11" t="s">
        <v>38</v>
      </c>
    </row>
    <row r="256" spans="1:7" ht="18" x14ac:dyDescent="0.25">
      <c r="A256" s="14" t="s">
        <v>171</v>
      </c>
      <c r="B256" s="10" t="s">
        <v>172</v>
      </c>
      <c r="C256" s="14" t="s">
        <v>173</v>
      </c>
      <c r="D256" s="10" t="s">
        <v>176</v>
      </c>
      <c r="E256" s="10" t="s">
        <v>179</v>
      </c>
      <c r="F256" s="10" t="s">
        <v>30</v>
      </c>
      <c r="G256" s="11" t="s">
        <v>128</v>
      </c>
    </row>
    <row r="257" spans="1:7" ht="18" x14ac:dyDescent="0.25">
      <c r="A257" s="14" t="s">
        <v>171</v>
      </c>
      <c r="B257" s="10" t="s">
        <v>172</v>
      </c>
      <c r="C257" s="14" t="s">
        <v>173</v>
      </c>
      <c r="D257" s="10" t="s">
        <v>176</v>
      </c>
      <c r="E257" s="10" t="s">
        <v>179</v>
      </c>
      <c r="F257" s="10" t="s">
        <v>178</v>
      </c>
      <c r="G257" s="11" t="s">
        <v>128</v>
      </c>
    </row>
    <row r="258" spans="1:7" ht="18" x14ac:dyDescent="0.25">
      <c r="A258" s="14" t="s">
        <v>171</v>
      </c>
      <c r="B258" s="10" t="s">
        <v>172</v>
      </c>
      <c r="C258" s="14" t="s">
        <v>173</v>
      </c>
      <c r="D258" s="10" t="s">
        <v>176</v>
      </c>
      <c r="E258" s="10" t="s">
        <v>179</v>
      </c>
      <c r="F258" s="10" t="s">
        <v>178</v>
      </c>
      <c r="G258" s="11" t="s">
        <v>131</v>
      </c>
    </row>
    <row r="259" spans="1:7" ht="18" x14ac:dyDescent="0.25">
      <c r="A259" s="14" t="s">
        <v>171</v>
      </c>
      <c r="B259" s="10" t="s">
        <v>172</v>
      </c>
      <c r="C259" s="14" t="s">
        <v>173</v>
      </c>
      <c r="D259" s="10" t="s">
        <v>176</v>
      </c>
      <c r="E259" s="10" t="s">
        <v>179</v>
      </c>
      <c r="F259" s="10" t="s">
        <v>178</v>
      </c>
      <c r="G259" s="11" t="s">
        <v>132</v>
      </c>
    </row>
    <row r="260" spans="1:7" ht="18" x14ac:dyDescent="0.25">
      <c r="A260" s="14" t="s">
        <v>171</v>
      </c>
      <c r="B260" s="10" t="s">
        <v>172</v>
      </c>
      <c r="C260" s="14" t="s">
        <v>173</v>
      </c>
      <c r="D260" s="10" t="s">
        <v>176</v>
      </c>
      <c r="E260" s="10" t="s">
        <v>179</v>
      </c>
      <c r="F260" s="10" t="s">
        <v>178</v>
      </c>
      <c r="G260" s="11" t="s">
        <v>38</v>
      </c>
    </row>
  </sheetData>
  <autoFilter ref="A1:I263" xr:uid="{00000000-0009-0000-0000-000004000000}"/>
  <mergeCells count="7">
    <mergeCell ref="G1:G4"/>
    <mergeCell ref="A1:A4"/>
    <mergeCell ref="B1:B4"/>
    <mergeCell ref="C1:C4"/>
    <mergeCell ref="D1:D4"/>
    <mergeCell ref="E1:E4"/>
    <mergeCell ref="F1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2:K19"/>
  <sheetViews>
    <sheetView topLeftCell="C1" zoomScaleNormal="100" workbookViewId="0">
      <selection activeCell="C27" sqref="C27"/>
    </sheetView>
  </sheetViews>
  <sheetFormatPr defaultRowHeight="15" x14ac:dyDescent="0.25"/>
  <cols>
    <col min="1" max="1" width="13.140625" hidden="1" customWidth="1"/>
    <col min="2" max="2" width="24.28515625" hidden="1" customWidth="1"/>
    <col min="3" max="3" width="156.42578125" bestFit="1" customWidth="1"/>
    <col min="4" max="4" width="21.85546875" customWidth="1"/>
    <col min="5" max="5" width="17.42578125" bestFit="1" customWidth="1"/>
    <col min="6" max="6" width="32.42578125" bestFit="1" customWidth="1"/>
    <col min="7" max="8" width="13.28515625" bestFit="1" customWidth="1"/>
    <col min="9" max="9" width="31.7109375" customWidth="1"/>
    <col min="10" max="11" width="32.28515625" bestFit="1" customWidth="1"/>
  </cols>
  <sheetData>
    <row r="2" spans="1:11" ht="15.75" customHeight="1" x14ac:dyDescent="0.25">
      <c r="E2" s="52" t="s">
        <v>313</v>
      </c>
      <c r="F2" s="52" t="s">
        <v>312</v>
      </c>
      <c r="G2" s="52" t="s">
        <v>209</v>
      </c>
      <c r="H2" s="52" t="s">
        <v>210</v>
      </c>
      <c r="I2" s="52" t="s">
        <v>311</v>
      </c>
    </row>
    <row r="3" spans="1:11" x14ac:dyDescent="0.25">
      <c r="E3" s="53" t="s">
        <v>365</v>
      </c>
      <c r="F3" s="51">
        <v>6.8</v>
      </c>
      <c r="G3" s="51">
        <v>6.1</v>
      </c>
      <c r="H3" s="51">
        <v>5.8</v>
      </c>
      <c r="I3" s="51">
        <v>5.7</v>
      </c>
    </row>
    <row r="4" spans="1:11" x14ac:dyDescent="0.25">
      <c r="E4" t="s">
        <v>349</v>
      </c>
    </row>
    <row r="5" spans="1:11" x14ac:dyDescent="0.25">
      <c r="A5" s="24" t="s">
        <v>180</v>
      </c>
      <c r="B5" t="s">
        <v>299</v>
      </c>
      <c r="C5" s="55" t="s">
        <v>300</v>
      </c>
      <c r="D5" s="54" t="s">
        <v>195</v>
      </c>
      <c r="E5" s="54" t="s">
        <v>196</v>
      </c>
      <c r="F5" s="55" t="s">
        <v>315</v>
      </c>
      <c r="G5" s="55" t="s">
        <v>209</v>
      </c>
      <c r="H5" s="55" t="s">
        <v>210</v>
      </c>
      <c r="I5" s="54" t="s">
        <v>311</v>
      </c>
      <c r="J5" t="s">
        <v>316</v>
      </c>
      <c r="K5" t="s">
        <v>317</v>
      </c>
    </row>
    <row r="6" spans="1:11" x14ac:dyDescent="0.25">
      <c r="A6" s="25">
        <v>3</v>
      </c>
      <c r="B6" s="26">
        <v>1</v>
      </c>
      <c r="C6" t="s">
        <v>301</v>
      </c>
      <c r="D6" s="26">
        <v>1</v>
      </c>
      <c r="E6">
        <v>3</v>
      </c>
      <c r="F6" s="29">
        <f>' SAHPRA costing calculations'!F6</f>
        <v>171250.90000000002</v>
      </c>
      <c r="G6" s="57">
        <f>(F6*(G3+1)/100)+F6</f>
        <v>183409.71390000003</v>
      </c>
      <c r="H6" s="57">
        <f t="shared" ref="H6:I6" si="0">(G6*(H3+1)/100)+G6</f>
        <v>195881.57444520004</v>
      </c>
      <c r="I6" s="57">
        <f t="shared" si="0"/>
        <v>209005.63993302843</v>
      </c>
      <c r="J6" s="57">
        <f>F6*D6</f>
        <v>171250.90000000002</v>
      </c>
      <c r="K6" s="50">
        <f>G6*D6</f>
        <v>183409.71390000003</v>
      </c>
    </row>
    <row r="7" spans="1:11" x14ac:dyDescent="0.25">
      <c r="A7" s="25">
        <v>5</v>
      </c>
      <c r="B7" s="26">
        <v>71</v>
      </c>
      <c r="C7" s="49" t="s">
        <v>302</v>
      </c>
      <c r="D7" s="26">
        <v>71</v>
      </c>
      <c r="E7">
        <v>5</v>
      </c>
      <c r="F7" s="28">
        <f>' SAHPRA costing calculations'!F8</f>
        <v>226633.5</v>
      </c>
      <c r="G7" s="57">
        <f>(F7*(G3+1)/100)+F7</f>
        <v>242724.4785</v>
      </c>
      <c r="H7" s="57">
        <f t="shared" ref="H7:I7" si="1">(G7*(H3+1)/100)+G7</f>
        <v>259229.74303799999</v>
      </c>
      <c r="I7" s="57">
        <f t="shared" si="1"/>
        <v>276598.13582154596</v>
      </c>
      <c r="J7" s="57">
        <f t="shared" ref="J7:J17" si="2">F7*D7</f>
        <v>16090978.5</v>
      </c>
      <c r="K7" s="50">
        <f t="shared" ref="K7:K16" si="3">G7*D7</f>
        <v>17233437.973499998</v>
      </c>
    </row>
    <row r="8" spans="1:11" x14ac:dyDescent="0.25">
      <c r="A8" s="25">
        <v>6</v>
      </c>
      <c r="B8" s="26">
        <v>17</v>
      </c>
      <c r="C8" t="s">
        <v>303</v>
      </c>
      <c r="D8" s="26">
        <v>17</v>
      </c>
      <c r="E8">
        <v>6</v>
      </c>
      <c r="F8" s="28">
        <f>' SAHPRA costing calculations'!F9</f>
        <v>264429.44</v>
      </c>
      <c r="G8" s="57">
        <f>(F8*(G3+1)/100)+F8</f>
        <v>283203.93024000002</v>
      </c>
      <c r="H8" s="57">
        <f t="shared" ref="H8:I8" si="4">(G8*(H3+1)/100)+G8</f>
        <v>302461.79749632004</v>
      </c>
      <c r="I8" s="57">
        <f t="shared" si="4"/>
        <v>322726.73792857351</v>
      </c>
      <c r="J8" s="57">
        <f t="shared" si="2"/>
        <v>4495300.4800000004</v>
      </c>
      <c r="K8" s="50">
        <f t="shared" si="3"/>
        <v>4814466.8140799999</v>
      </c>
    </row>
    <row r="9" spans="1:11" x14ac:dyDescent="0.25">
      <c r="A9" s="25">
        <v>7</v>
      </c>
      <c r="B9" s="26">
        <v>16</v>
      </c>
      <c r="C9" t="s">
        <v>304</v>
      </c>
      <c r="D9" s="26">
        <v>16</v>
      </c>
      <c r="E9">
        <v>7</v>
      </c>
      <c r="F9" s="28">
        <f>' SAHPRA costing calculations'!F10</f>
        <v>317451.5</v>
      </c>
      <c r="G9" s="57">
        <f>(F9*(G3+1)/100)+F9</f>
        <v>339990.55650000001</v>
      </c>
      <c r="H9" s="57">
        <f t="shared" ref="H9:I9" si="5">(G9*(H3+1)/100)+G9</f>
        <v>363109.91434200003</v>
      </c>
      <c r="I9" s="57">
        <f t="shared" si="5"/>
        <v>387438.27860291401</v>
      </c>
      <c r="J9" s="57">
        <f t="shared" si="2"/>
        <v>5079224</v>
      </c>
      <c r="K9" s="50">
        <f t="shared" si="3"/>
        <v>5439848.9040000001</v>
      </c>
    </row>
    <row r="10" spans="1:11" x14ac:dyDescent="0.25">
      <c r="A10" s="25">
        <v>8</v>
      </c>
      <c r="B10" s="26">
        <v>13</v>
      </c>
      <c r="C10" t="s">
        <v>305</v>
      </c>
      <c r="D10" s="26">
        <v>13</v>
      </c>
      <c r="E10">
        <v>8</v>
      </c>
      <c r="F10" s="28">
        <f>' SAHPRA costing calculations'!F11</f>
        <v>384937.1</v>
      </c>
      <c r="G10" s="57">
        <f>(F10*(G3+1)/100)+F10</f>
        <v>412267.63409999997</v>
      </c>
      <c r="H10" s="57">
        <f t="shared" ref="H10:I10" si="6">(G10*(H3+1)/100)+G10</f>
        <v>440301.83321879996</v>
      </c>
      <c r="I10" s="57">
        <f t="shared" si="6"/>
        <v>469802.05604445958</v>
      </c>
      <c r="J10" s="57">
        <f t="shared" si="2"/>
        <v>5004182.3</v>
      </c>
      <c r="K10" s="50">
        <f t="shared" si="3"/>
        <v>5359479.2432999993</v>
      </c>
    </row>
    <row r="11" spans="1:11" x14ac:dyDescent="0.25">
      <c r="A11" s="25">
        <v>9</v>
      </c>
      <c r="B11" s="26">
        <v>5</v>
      </c>
      <c r="C11" t="s">
        <v>306</v>
      </c>
      <c r="D11" s="26">
        <v>5</v>
      </c>
      <c r="E11">
        <v>9</v>
      </c>
      <c r="F11" s="28">
        <f>' SAHPRA costing calculations'!F12</f>
        <v>456035.4</v>
      </c>
      <c r="G11" s="57">
        <f>(F11*(G3+1)/100)+F11</f>
        <v>488413.91340000002</v>
      </c>
      <c r="H11" s="57">
        <f t="shared" ref="H11:I11" si="7">(G11*(H3+1)/100)+G11</f>
        <v>521626.0595112</v>
      </c>
      <c r="I11" s="57">
        <f t="shared" si="7"/>
        <v>556575.00549845037</v>
      </c>
      <c r="J11" s="57">
        <f t="shared" si="2"/>
        <v>2280177</v>
      </c>
      <c r="K11" s="50">
        <f t="shared" si="3"/>
        <v>2442069.5670000003</v>
      </c>
    </row>
    <row r="12" spans="1:11" x14ac:dyDescent="0.25">
      <c r="A12" s="25">
        <v>10</v>
      </c>
      <c r="B12" s="26">
        <v>19</v>
      </c>
      <c r="C12" t="s">
        <v>314</v>
      </c>
      <c r="D12" s="26">
        <v>19</v>
      </c>
      <c r="E12">
        <v>10</v>
      </c>
      <c r="F12" s="28">
        <f>' SAHPRA costing calculations'!F13</f>
        <v>568948.19999999995</v>
      </c>
      <c r="G12" s="57">
        <f>(F12*(G3+1)/100)+F12</f>
        <v>609343.52220000001</v>
      </c>
      <c r="H12" s="57">
        <f t="shared" ref="H12:I12" si="8">(G12*(H3+1)/100)+G12</f>
        <v>650778.88170959998</v>
      </c>
      <c r="I12" s="57">
        <f t="shared" si="8"/>
        <v>694381.06678414322</v>
      </c>
      <c r="J12" s="57">
        <f t="shared" si="2"/>
        <v>10810015.799999999</v>
      </c>
      <c r="K12" s="50">
        <f t="shared" si="3"/>
        <v>11577526.921800001</v>
      </c>
    </row>
    <row r="13" spans="1:11" x14ac:dyDescent="0.25">
      <c r="A13" s="25">
        <v>11</v>
      </c>
      <c r="B13" s="26">
        <v>79</v>
      </c>
      <c r="C13" t="s">
        <v>307</v>
      </c>
      <c r="D13" s="26">
        <v>79</v>
      </c>
      <c r="E13">
        <v>11</v>
      </c>
      <c r="F13" s="28">
        <f>' SAHPRA costing calculations'!F14</f>
        <v>667350</v>
      </c>
      <c r="G13" s="57">
        <f>(F13*(G3+1)/100)+F13</f>
        <v>714731.85</v>
      </c>
      <c r="H13" s="57">
        <f t="shared" ref="H13:I13" si="9">(G13*(H3+1)/100)+G13</f>
        <v>763333.61580000003</v>
      </c>
      <c r="I13" s="57">
        <f t="shared" si="9"/>
        <v>814476.96805860009</v>
      </c>
      <c r="J13" s="57">
        <f t="shared" si="2"/>
        <v>52720650</v>
      </c>
      <c r="K13" s="50">
        <f t="shared" si="3"/>
        <v>56463816.149999999</v>
      </c>
    </row>
    <row r="14" spans="1:11" x14ac:dyDescent="0.25">
      <c r="A14" s="25">
        <v>12</v>
      </c>
      <c r="B14" s="26">
        <v>32</v>
      </c>
      <c r="C14" t="s">
        <v>308</v>
      </c>
      <c r="D14" s="26">
        <v>32</v>
      </c>
      <c r="E14">
        <v>12</v>
      </c>
      <c r="F14" s="28">
        <f>' SAHPRA costing calculations'!F15</f>
        <v>790896</v>
      </c>
      <c r="G14" s="57">
        <f>(F14*(G3+1)/100)+F14</f>
        <v>847049.61600000004</v>
      </c>
      <c r="H14" s="57">
        <f t="shared" ref="H14:I14" si="10">(G14*(H3+1)/100)+G14</f>
        <v>904648.98988800007</v>
      </c>
      <c r="I14" s="57">
        <f t="shared" si="10"/>
        <v>965260.47221049608</v>
      </c>
      <c r="J14" s="57">
        <f t="shared" si="2"/>
        <v>25308672</v>
      </c>
      <c r="K14" s="50">
        <f t="shared" si="3"/>
        <v>27105587.712000001</v>
      </c>
    </row>
    <row r="15" spans="1:11" x14ac:dyDescent="0.25">
      <c r="A15" s="25">
        <v>13</v>
      </c>
      <c r="B15" s="26">
        <v>8</v>
      </c>
      <c r="C15" t="s">
        <v>309</v>
      </c>
      <c r="D15" s="26">
        <v>8</v>
      </c>
      <c r="E15">
        <v>13</v>
      </c>
      <c r="F15" s="28">
        <f>' SAHPRA costing calculations'!F16</f>
        <v>1011655.0874999999</v>
      </c>
      <c r="G15" s="57">
        <f>(F15*(G3+1)/100)+F15</f>
        <v>1083482.5987125</v>
      </c>
      <c r="H15" s="57">
        <f t="shared" ref="H15:I15" si="11">(G15*(H3+1)/100)+G15</f>
        <v>1157159.41542495</v>
      </c>
      <c r="I15" s="57">
        <f t="shared" si="11"/>
        <v>1234689.0962584217</v>
      </c>
      <c r="J15" s="57">
        <f t="shared" si="2"/>
        <v>8093240.6999999993</v>
      </c>
      <c r="K15" s="50">
        <f t="shared" si="3"/>
        <v>8667860.7896999996</v>
      </c>
    </row>
    <row r="16" spans="1:11" x14ac:dyDescent="0.25">
      <c r="A16" s="25">
        <v>14</v>
      </c>
      <c r="B16" s="26">
        <v>1</v>
      </c>
      <c r="C16" t="s">
        <v>310</v>
      </c>
      <c r="D16" s="26">
        <v>1</v>
      </c>
      <c r="E16">
        <v>14</v>
      </c>
      <c r="F16" s="28">
        <f>' SAHPRA costing calculations'!F17</f>
        <v>1230310.0874999999</v>
      </c>
      <c r="G16" s="57">
        <f>(F16*(G3+1)/100)+F16</f>
        <v>1317662.1037124998</v>
      </c>
      <c r="H16" s="57">
        <f t="shared" ref="H16:I16" si="12">(G16*(H3+1)/100)+G16</f>
        <v>1407263.1267649499</v>
      </c>
      <c r="I16" s="57">
        <f t="shared" si="12"/>
        <v>1501549.7562582016</v>
      </c>
      <c r="J16" s="57">
        <f t="shared" si="2"/>
        <v>1230310.0874999999</v>
      </c>
      <c r="K16" s="50">
        <f t="shared" si="3"/>
        <v>1317662.1037124998</v>
      </c>
    </row>
    <row r="17" spans="1:11" x14ac:dyDescent="0.25">
      <c r="A17" s="25" t="s">
        <v>255</v>
      </c>
      <c r="B17" s="26">
        <v>6</v>
      </c>
      <c r="D17" s="26"/>
      <c r="J17" s="57">
        <f t="shared" si="2"/>
        <v>0</v>
      </c>
    </row>
    <row r="18" spans="1:11" x14ac:dyDescent="0.25">
      <c r="A18" s="25" t="s">
        <v>181</v>
      </c>
      <c r="B18" s="26"/>
      <c r="E18" s="115"/>
      <c r="J18" s="50">
        <f>SUM(J6:J17)</f>
        <v>131284001.76750001</v>
      </c>
      <c r="K18" s="50">
        <f>SUM(K6:K17)</f>
        <v>140605165.8929925</v>
      </c>
    </row>
    <row r="19" spans="1:11" x14ac:dyDescent="0.25">
      <c r="A19" s="25" t="s">
        <v>182</v>
      </c>
      <c r="B19" s="26">
        <v>268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tabColor rgb="FF7030A0"/>
  </sheetPr>
  <dimension ref="A1:D271"/>
  <sheetViews>
    <sheetView workbookViewId="0">
      <selection activeCell="K33" sqref="K33"/>
    </sheetView>
  </sheetViews>
  <sheetFormatPr defaultRowHeight="15" x14ac:dyDescent="0.25"/>
  <cols>
    <col min="1" max="1" width="32" style="47" customWidth="1"/>
    <col min="2" max="2" width="27" style="47" customWidth="1"/>
    <col min="3" max="3" width="31" style="47" customWidth="1"/>
    <col min="4" max="4" width="10.5703125" style="48" customWidth="1"/>
    <col min="249" max="249" width="25.140625" customWidth="1"/>
    <col min="250" max="250" width="27" customWidth="1"/>
    <col min="251" max="251" width="31" customWidth="1"/>
    <col min="252" max="252" width="10.5703125" customWidth="1"/>
    <col min="253" max="253" width="17" customWidth="1"/>
    <col min="254" max="254" width="9.7109375" customWidth="1"/>
    <col min="255" max="255" width="10.42578125" customWidth="1"/>
    <col min="256" max="257" width="14.28515625" customWidth="1"/>
    <col min="258" max="258" width="10.85546875" customWidth="1"/>
    <col min="259" max="259" width="10.5703125" customWidth="1"/>
    <col min="260" max="260" width="12.7109375" customWidth="1"/>
    <col min="505" max="505" width="25.140625" customWidth="1"/>
    <col min="506" max="506" width="27" customWidth="1"/>
    <col min="507" max="507" width="31" customWidth="1"/>
    <col min="508" max="508" width="10.5703125" customWidth="1"/>
    <col min="509" max="509" width="17" customWidth="1"/>
    <col min="510" max="510" width="9.7109375" customWidth="1"/>
    <col min="511" max="511" width="10.42578125" customWidth="1"/>
    <col min="512" max="513" width="14.28515625" customWidth="1"/>
    <col min="514" max="514" width="10.85546875" customWidth="1"/>
    <col min="515" max="515" width="10.5703125" customWidth="1"/>
    <col min="516" max="516" width="12.7109375" customWidth="1"/>
    <col min="761" max="761" width="25.140625" customWidth="1"/>
    <col min="762" max="762" width="27" customWidth="1"/>
    <col min="763" max="763" width="31" customWidth="1"/>
    <col min="764" max="764" width="10.5703125" customWidth="1"/>
    <col min="765" max="765" width="17" customWidth="1"/>
    <col min="766" max="766" width="9.7109375" customWidth="1"/>
    <col min="767" max="767" width="10.42578125" customWidth="1"/>
    <col min="768" max="769" width="14.28515625" customWidth="1"/>
    <col min="770" max="770" width="10.85546875" customWidth="1"/>
    <col min="771" max="771" width="10.5703125" customWidth="1"/>
    <col min="772" max="772" width="12.7109375" customWidth="1"/>
    <col min="1017" max="1017" width="25.140625" customWidth="1"/>
    <col min="1018" max="1018" width="27" customWidth="1"/>
    <col min="1019" max="1019" width="31" customWidth="1"/>
    <col min="1020" max="1020" width="10.5703125" customWidth="1"/>
    <col min="1021" max="1021" width="17" customWidth="1"/>
    <col min="1022" max="1022" width="9.7109375" customWidth="1"/>
    <col min="1023" max="1023" width="10.42578125" customWidth="1"/>
    <col min="1024" max="1025" width="14.28515625" customWidth="1"/>
    <col min="1026" max="1026" width="10.85546875" customWidth="1"/>
    <col min="1027" max="1027" width="10.5703125" customWidth="1"/>
    <col min="1028" max="1028" width="12.7109375" customWidth="1"/>
    <col min="1273" max="1273" width="25.140625" customWidth="1"/>
    <col min="1274" max="1274" width="27" customWidth="1"/>
    <col min="1275" max="1275" width="31" customWidth="1"/>
    <col min="1276" max="1276" width="10.5703125" customWidth="1"/>
    <col min="1277" max="1277" width="17" customWidth="1"/>
    <col min="1278" max="1278" width="9.7109375" customWidth="1"/>
    <col min="1279" max="1279" width="10.42578125" customWidth="1"/>
    <col min="1280" max="1281" width="14.28515625" customWidth="1"/>
    <col min="1282" max="1282" width="10.85546875" customWidth="1"/>
    <col min="1283" max="1283" width="10.5703125" customWidth="1"/>
    <col min="1284" max="1284" width="12.7109375" customWidth="1"/>
    <col min="1529" max="1529" width="25.140625" customWidth="1"/>
    <col min="1530" max="1530" width="27" customWidth="1"/>
    <col min="1531" max="1531" width="31" customWidth="1"/>
    <col min="1532" max="1532" width="10.5703125" customWidth="1"/>
    <col min="1533" max="1533" width="17" customWidth="1"/>
    <col min="1534" max="1534" width="9.7109375" customWidth="1"/>
    <col min="1535" max="1535" width="10.42578125" customWidth="1"/>
    <col min="1536" max="1537" width="14.28515625" customWidth="1"/>
    <col min="1538" max="1538" width="10.85546875" customWidth="1"/>
    <col min="1539" max="1539" width="10.5703125" customWidth="1"/>
    <col min="1540" max="1540" width="12.7109375" customWidth="1"/>
    <col min="1785" max="1785" width="25.140625" customWidth="1"/>
    <col min="1786" max="1786" width="27" customWidth="1"/>
    <col min="1787" max="1787" width="31" customWidth="1"/>
    <col min="1788" max="1788" width="10.5703125" customWidth="1"/>
    <col min="1789" max="1789" width="17" customWidth="1"/>
    <col min="1790" max="1790" width="9.7109375" customWidth="1"/>
    <col min="1791" max="1791" width="10.42578125" customWidth="1"/>
    <col min="1792" max="1793" width="14.28515625" customWidth="1"/>
    <col min="1794" max="1794" width="10.85546875" customWidth="1"/>
    <col min="1795" max="1795" width="10.5703125" customWidth="1"/>
    <col min="1796" max="1796" width="12.7109375" customWidth="1"/>
    <col min="2041" max="2041" width="25.140625" customWidth="1"/>
    <col min="2042" max="2042" width="27" customWidth="1"/>
    <col min="2043" max="2043" width="31" customWidth="1"/>
    <col min="2044" max="2044" width="10.5703125" customWidth="1"/>
    <col min="2045" max="2045" width="17" customWidth="1"/>
    <col min="2046" max="2046" width="9.7109375" customWidth="1"/>
    <col min="2047" max="2047" width="10.42578125" customWidth="1"/>
    <col min="2048" max="2049" width="14.28515625" customWidth="1"/>
    <col min="2050" max="2050" width="10.85546875" customWidth="1"/>
    <col min="2051" max="2051" width="10.5703125" customWidth="1"/>
    <col min="2052" max="2052" width="12.7109375" customWidth="1"/>
    <col min="2297" max="2297" width="25.140625" customWidth="1"/>
    <col min="2298" max="2298" width="27" customWidth="1"/>
    <col min="2299" max="2299" width="31" customWidth="1"/>
    <col min="2300" max="2300" width="10.5703125" customWidth="1"/>
    <col min="2301" max="2301" width="17" customWidth="1"/>
    <col min="2302" max="2302" width="9.7109375" customWidth="1"/>
    <col min="2303" max="2303" width="10.42578125" customWidth="1"/>
    <col min="2304" max="2305" width="14.28515625" customWidth="1"/>
    <col min="2306" max="2306" width="10.85546875" customWidth="1"/>
    <col min="2307" max="2307" width="10.5703125" customWidth="1"/>
    <col min="2308" max="2308" width="12.7109375" customWidth="1"/>
    <col min="2553" max="2553" width="25.140625" customWidth="1"/>
    <col min="2554" max="2554" width="27" customWidth="1"/>
    <col min="2555" max="2555" width="31" customWidth="1"/>
    <col min="2556" max="2556" width="10.5703125" customWidth="1"/>
    <col min="2557" max="2557" width="17" customWidth="1"/>
    <col min="2558" max="2558" width="9.7109375" customWidth="1"/>
    <col min="2559" max="2559" width="10.42578125" customWidth="1"/>
    <col min="2560" max="2561" width="14.28515625" customWidth="1"/>
    <col min="2562" max="2562" width="10.85546875" customWidth="1"/>
    <col min="2563" max="2563" width="10.5703125" customWidth="1"/>
    <col min="2564" max="2564" width="12.7109375" customWidth="1"/>
    <col min="2809" max="2809" width="25.140625" customWidth="1"/>
    <col min="2810" max="2810" width="27" customWidth="1"/>
    <col min="2811" max="2811" width="31" customWidth="1"/>
    <col min="2812" max="2812" width="10.5703125" customWidth="1"/>
    <col min="2813" max="2813" width="17" customWidth="1"/>
    <col min="2814" max="2814" width="9.7109375" customWidth="1"/>
    <col min="2815" max="2815" width="10.42578125" customWidth="1"/>
    <col min="2816" max="2817" width="14.28515625" customWidth="1"/>
    <col min="2818" max="2818" width="10.85546875" customWidth="1"/>
    <col min="2819" max="2819" width="10.5703125" customWidth="1"/>
    <col min="2820" max="2820" width="12.7109375" customWidth="1"/>
    <col min="3065" max="3065" width="25.140625" customWidth="1"/>
    <col min="3066" max="3066" width="27" customWidth="1"/>
    <col min="3067" max="3067" width="31" customWidth="1"/>
    <col min="3068" max="3068" width="10.5703125" customWidth="1"/>
    <col min="3069" max="3069" width="17" customWidth="1"/>
    <col min="3070" max="3070" width="9.7109375" customWidth="1"/>
    <col min="3071" max="3071" width="10.42578125" customWidth="1"/>
    <col min="3072" max="3073" width="14.28515625" customWidth="1"/>
    <col min="3074" max="3074" width="10.85546875" customWidth="1"/>
    <col min="3075" max="3075" width="10.5703125" customWidth="1"/>
    <col min="3076" max="3076" width="12.7109375" customWidth="1"/>
    <col min="3321" max="3321" width="25.140625" customWidth="1"/>
    <col min="3322" max="3322" width="27" customWidth="1"/>
    <col min="3323" max="3323" width="31" customWidth="1"/>
    <col min="3324" max="3324" width="10.5703125" customWidth="1"/>
    <col min="3325" max="3325" width="17" customWidth="1"/>
    <col min="3326" max="3326" width="9.7109375" customWidth="1"/>
    <col min="3327" max="3327" width="10.42578125" customWidth="1"/>
    <col min="3328" max="3329" width="14.28515625" customWidth="1"/>
    <col min="3330" max="3330" width="10.85546875" customWidth="1"/>
    <col min="3331" max="3331" width="10.5703125" customWidth="1"/>
    <col min="3332" max="3332" width="12.7109375" customWidth="1"/>
    <col min="3577" max="3577" width="25.140625" customWidth="1"/>
    <col min="3578" max="3578" width="27" customWidth="1"/>
    <col min="3579" max="3579" width="31" customWidth="1"/>
    <col min="3580" max="3580" width="10.5703125" customWidth="1"/>
    <col min="3581" max="3581" width="17" customWidth="1"/>
    <col min="3582" max="3582" width="9.7109375" customWidth="1"/>
    <col min="3583" max="3583" width="10.42578125" customWidth="1"/>
    <col min="3584" max="3585" width="14.28515625" customWidth="1"/>
    <col min="3586" max="3586" width="10.85546875" customWidth="1"/>
    <col min="3587" max="3587" width="10.5703125" customWidth="1"/>
    <col min="3588" max="3588" width="12.7109375" customWidth="1"/>
    <col min="3833" max="3833" width="25.140625" customWidth="1"/>
    <col min="3834" max="3834" width="27" customWidth="1"/>
    <col min="3835" max="3835" width="31" customWidth="1"/>
    <col min="3836" max="3836" width="10.5703125" customWidth="1"/>
    <col min="3837" max="3837" width="17" customWidth="1"/>
    <col min="3838" max="3838" width="9.7109375" customWidth="1"/>
    <col min="3839" max="3839" width="10.42578125" customWidth="1"/>
    <col min="3840" max="3841" width="14.28515625" customWidth="1"/>
    <col min="3842" max="3842" width="10.85546875" customWidth="1"/>
    <col min="3843" max="3843" width="10.5703125" customWidth="1"/>
    <col min="3844" max="3844" width="12.7109375" customWidth="1"/>
    <col min="4089" max="4089" width="25.140625" customWidth="1"/>
    <col min="4090" max="4090" width="27" customWidth="1"/>
    <col min="4091" max="4091" width="31" customWidth="1"/>
    <col min="4092" max="4092" width="10.5703125" customWidth="1"/>
    <col min="4093" max="4093" width="17" customWidth="1"/>
    <col min="4094" max="4094" width="9.7109375" customWidth="1"/>
    <col min="4095" max="4095" width="10.42578125" customWidth="1"/>
    <col min="4096" max="4097" width="14.28515625" customWidth="1"/>
    <col min="4098" max="4098" width="10.85546875" customWidth="1"/>
    <col min="4099" max="4099" width="10.5703125" customWidth="1"/>
    <col min="4100" max="4100" width="12.7109375" customWidth="1"/>
    <col min="4345" max="4345" width="25.140625" customWidth="1"/>
    <col min="4346" max="4346" width="27" customWidth="1"/>
    <col min="4347" max="4347" width="31" customWidth="1"/>
    <col min="4348" max="4348" width="10.5703125" customWidth="1"/>
    <col min="4349" max="4349" width="17" customWidth="1"/>
    <col min="4350" max="4350" width="9.7109375" customWidth="1"/>
    <col min="4351" max="4351" width="10.42578125" customWidth="1"/>
    <col min="4352" max="4353" width="14.28515625" customWidth="1"/>
    <col min="4354" max="4354" width="10.85546875" customWidth="1"/>
    <col min="4355" max="4355" width="10.5703125" customWidth="1"/>
    <col min="4356" max="4356" width="12.7109375" customWidth="1"/>
    <col min="4601" max="4601" width="25.140625" customWidth="1"/>
    <col min="4602" max="4602" width="27" customWidth="1"/>
    <col min="4603" max="4603" width="31" customWidth="1"/>
    <col min="4604" max="4604" width="10.5703125" customWidth="1"/>
    <col min="4605" max="4605" width="17" customWidth="1"/>
    <col min="4606" max="4606" width="9.7109375" customWidth="1"/>
    <col min="4607" max="4607" width="10.42578125" customWidth="1"/>
    <col min="4608" max="4609" width="14.28515625" customWidth="1"/>
    <col min="4610" max="4610" width="10.85546875" customWidth="1"/>
    <col min="4611" max="4611" width="10.5703125" customWidth="1"/>
    <col min="4612" max="4612" width="12.7109375" customWidth="1"/>
    <col min="4857" max="4857" width="25.140625" customWidth="1"/>
    <col min="4858" max="4858" width="27" customWidth="1"/>
    <col min="4859" max="4859" width="31" customWidth="1"/>
    <col min="4860" max="4860" width="10.5703125" customWidth="1"/>
    <col min="4861" max="4861" width="17" customWidth="1"/>
    <col min="4862" max="4862" width="9.7109375" customWidth="1"/>
    <col min="4863" max="4863" width="10.42578125" customWidth="1"/>
    <col min="4864" max="4865" width="14.28515625" customWidth="1"/>
    <col min="4866" max="4866" width="10.85546875" customWidth="1"/>
    <col min="4867" max="4867" width="10.5703125" customWidth="1"/>
    <col min="4868" max="4868" width="12.7109375" customWidth="1"/>
    <col min="5113" max="5113" width="25.140625" customWidth="1"/>
    <col min="5114" max="5114" width="27" customWidth="1"/>
    <col min="5115" max="5115" width="31" customWidth="1"/>
    <col min="5116" max="5116" width="10.5703125" customWidth="1"/>
    <col min="5117" max="5117" width="17" customWidth="1"/>
    <col min="5118" max="5118" width="9.7109375" customWidth="1"/>
    <col min="5119" max="5119" width="10.42578125" customWidth="1"/>
    <col min="5120" max="5121" width="14.28515625" customWidth="1"/>
    <col min="5122" max="5122" width="10.85546875" customWidth="1"/>
    <col min="5123" max="5123" width="10.5703125" customWidth="1"/>
    <col min="5124" max="5124" width="12.7109375" customWidth="1"/>
    <col min="5369" max="5369" width="25.140625" customWidth="1"/>
    <col min="5370" max="5370" width="27" customWidth="1"/>
    <col min="5371" max="5371" width="31" customWidth="1"/>
    <col min="5372" max="5372" width="10.5703125" customWidth="1"/>
    <col min="5373" max="5373" width="17" customWidth="1"/>
    <col min="5374" max="5374" width="9.7109375" customWidth="1"/>
    <col min="5375" max="5375" width="10.42578125" customWidth="1"/>
    <col min="5376" max="5377" width="14.28515625" customWidth="1"/>
    <col min="5378" max="5378" width="10.85546875" customWidth="1"/>
    <col min="5379" max="5379" width="10.5703125" customWidth="1"/>
    <col min="5380" max="5380" width="12.7109375" customWidth="1"/>
    <col min="5625" max="5625" width="25.140625" customWidth="1"/>
    <col min="5626" max="5626" width="27" customWidth="1"/>
    <col min="5627" max="5627" width="31" customWidth="1"/>
    <col min="5628" max="5628" width="10.5703125" customWidth="1"/>
    <col min="5629" max="5629" width="17" customWidth="1"/>
    <col min="5630" max="5630" width="9.7109375" customWidth="1"/>
    <col min="5631" max="5631" width="10.42578125" customWidth="1"/>
    <col min="5632" max="5633" width="14.28515625" customWidth="1"/>
    <col min="5634" max="5634" width="10.85546875" customWidth="1"/>
    <col min="5635" max="5635" width="10.5703125" customWidth="1"/>
    <col min="5636" max="5636" width="12.7109375" customWidth="1"/>
    <col min="5881" max="5881" width="25.140625" customWidth="1"/>
    <col min="5882" max="5882" width="27" customWidth="1"/>
    <col min="5883" max="5883" width="31" customWidth="1"/>
    <col min="5884" max="5884" width="10.5703125" customWidth="1"/>
    <col min="5885" max="5885" width="17" customWidth="1"/>
    <col min="5886" max="5886" width="9.7109375" customWidth="1"/>
    <col min="5887" max="5887" width="10.42578125" customWidth="1"/>
    <col min="5888" max="5889" width="14.28515625" customWidth="1"/>
    <col min="5890" max="5890" width="10.85546875" customWidth="1"/>
    <col min="5891" max="5891" width="10.5703125" customWidth="1"/>
    <col min="5892" max="5892" width="12.7109375" customWidth="1"/>
    <col min="6137" max="6137" width="25.140625" customWidth="1"/>
    <col min="6138" max="6138" width="27" customWidth="1"/>
    <col min="6139" max="6139" width="31" customWidth="1"/>
    <col min="6140" max="6140" width="10.5703125" customWidth="1"/>
    <col min="6141" max="6141" width="17" customWidth="1"/>
    <col min="6142" max="6142" width="9.7109375" customWidth="1"/>
    <col min="6143" max="6143" width="10.42578125" customWidth="1"/>
    <col min="6144" max="6145" width="14.28515625" customWidth="1"/>
    <col min="6146" max="6146" width="10.85546875" customWidth="1"/>
    <col min="6147" max="6147" width="10.5703125" customWidth="1"/>
    <col min="6148" max="6148" width="12.7109375" customWidth="1"/>
    <col min="6393" max="6393" width="25.140625" customWidth="1"/>
    <col min="6394" max="6394" width="27" customWidth="1"/>
    <col min="6395" max="6395" width="31" customWidth="1"/>
    <col min="6396" max="6396" width="10.5703125" customWidth="1"/>
    <col min="6397" max="6397" width="17" customWidth="1"/>
    <col min="6398" max="6398" width="9.7109375" customWidth="1"/>
    <col min="6399" max="6399" width="10.42578125" customWidth="1"/>
    <col min="6400" max="6401" width="14.28515625" customWidth="1"/>
    <col min="6402" max="6402" width="10.85546875" customWidth="1"/>
    <col min="6403" max="6403" width="10.5703125" customWidth="1"/>
    <col min="6404" max="6404" width="12.7109375" customWidth="1"/>
    <col min="6649" max="6649" width="25.140625" customWidth="1"/>
    <col min="6650" max="6650" width="27" customWidth="1"/>
    <col min="6651" max="6651" width="31" customWidth="1"/>
    <col min="6652" max="6652" width="10.5703125" customWidth="1"/>
    <col min="6653" max="6653" width="17" customWidth="1"/>
    <col min="6654" max="6654" width="9.7109375" customWidth="1"/>
    <col min="6655" max="6655" width="10.42578125" customWidth="1"/>
    <col min="6656" max="6657" width="14.28515625" customWidth="1"/>
    <col min="6658" max="6658" width="10.85546875" customWidth="1"/>
    <col min="6659" max="6659" width="10.5703125" customWidth="1"/>
    <col min="6660" max="6660" width="12.7109375" customWidth="1"/>
    <col min="6905" max="6905" width="25.140625" customWidth="1"/>
    <col min="6906" max="6906" width="27" customWidth="1"/>
    <col min="6907" max="6907" width="31" customWidth="1"/>
    <col min="6908" max="6908" width="10.5703125" customWidth="1"/>
    <col min="6909" max="6909" width="17" customWidth="1"/>
    <col min="6910" max="6910" width="9.7109375" customWidth="1"/>
    <col min="6911" max="6911" width="10.42578125" customWidth="1"/>
    <col min="6912" max="6913" width="14.28515625" customWidth="1"/>
    <col min="6914" max="6914" width="10.85546875" customWidth="1"/>
    <col min="6915" max="6915" width="10.5703125" customWidth="1"/>
    <col min="6916" max="6916" width="12.7109375" customWidth="1"/>
    <col min="7161" max="7161" width="25.140625" customWidth="1"/>
    <col min="7162" max="7162" width="27" customWidth="1"/>
    <col min="7163" max="7163" width="31" customWidth="1"/>
    <col min="7164" max="7164" width="10.5703125" customWidth="1"/>
    <col min="7165" max="7165" width="17" customWidth="1"/>
    <col min="7166" max="7166" width="9.7109375" customWidth="1"/>
    <col min="7167" max="7167" width="10.42578125" customWidth="1"/>
    <col min="7168" max="7169" width="14.28515625" customWidth="1"/>
    <col min="7170" max="7170" width="10.85546875" customWidth="1"/>
    <col min="7171" max="7171" width="10.5703125" customWidth="1"/>
    <col min="7172" max="7172" width="12.7109375" customWidth="1"/>
    <col min="7417" max="7417" width="25.140625" customWidth="1"/>
    <col min="7418" max="7418" width="27" customWidth="1"/>
    <col min="7419" max="7419" width="31" customWidth="1"/>
    <col min="7420" max="7420" width="10.5703125" customWidth="1"/>
    <col min="7421" max="7421" width="17" customWidth="1"/>
    <col min="7422" max="7422" width="9.7109375" customWidth="1"/>
    <col min="7423" max="7423" width="10.42578125" customWidth="1"/>
    <col min="7424" max="7425" width="14.28515625" customWidth="1"/>
    <col min="7426" max="7426" width="10.85546875" customWidth="1"/>
    <col min="7427" max="7427" width="10.5703125" customWidth="1"/>
    <col min="7428" max="7428" width="12.7109375" customWidth="1"/>
    <col min="7673" max="7673" width="25.140625" customWidth="1"/>
    <col min="7674" max="7674" width="27" customWidth="1"/>
    <col min="7675" max="7675" width="31" customWidth="1"/>
    <col min="7676" max="7676" width="10.5703125" customWidth="1"/>
    <col min="7677" max="7677" width="17" customWidth="1"/>
    <col min="7678" max="7678" width="9.7109375" customWidth="1"/>
    <col min="7679" max="7679" width="10.42578125" customWidth="1"/>
    <col min="7680" max="7681" width="14.28515625" customWidth="1"/>
    <col min="7682" max="7682" width="10.85546875" customWidth="1"/>
    <col min="7683" max="7683" width="10.5703125" customWidth="1"/>
    <col min="7684" max="7684" width="12.7109375" customWidth="1"/>
    <col min="7929" max="7929" width="25.140625" customWidth="1"/>
    <col min="7930" max="7930" width="27" customWidth="1"/>
    <col min="7931" max="7931" width="31" customWidth="1"/>
    <col min="7932" max="7932" width="10.5703125" customWidth="1"/>
    <col min="7933" max="7933" width="17" customWidth="1"/>
    <col min="7934" max="7934" width="9.7109375" customWidth="1"/>
    <col min="7935" max="7935" width="10.42578125" customWidth="1"/>
    <col min="7936" max="7937" width="14.28515625" customWidth="1"/>
    <col min="7938" max="7938" width="10.85546875" customWidth="1"/>
    <col min="7939" max="7939" width="10.5703125" customWidth="1"/>
    <col min="7940" max="7940" width="12.7109375" customWidth="1"/>
    <col min="8185" max="8185" width="25.140625" customWidth="1"/>
    <col min="8186" max="8186" width="27" customWidth="1"/>
    <col min="8187" max="8187" width="31" customWidth="1"/>
    <col min="8188" max="8188" width="10.5703125" customWidth="1"/>
    <col min="8189" max="8189" width="17" customWidth="1"/>
    <col min="8190" max="8190" width="9.7109375" customWidth="1"/>
    <col min="8191" max="8191" width="10.42578125" customWidth="1"/>
    <col min="8192" max="8193" width="14.28515625" customWidth="1"/>
    <col min="8194" max="8194" width="10.85546875" customWidth="1"/>
    <col min="8195" max="8195" width="10.5703125" customWidth="1"/>
    <col min="8196" max="8196" width="12.7109375" customWidth="1"/>
    <col min="8441" max="8441" width="25.140625" customWidth="1"/>
    <col min="8442" max="8442" width="27" customWidth="1"/>
    <col min="8443" max="8443" width="31" customWidth="1"/>
    <col min="8444" max="8444" width="10.5703125" customWidth="1"/>
    <col min="8445" max="8445" width="17" customWidth="1"/>
    <col min="8446" max="8446" width="9.7109375" customWidth="1"/>
    <col min="8447" max="8447" width="10.42578125" customWidth="1"/>
    <col min="8448" max="8449" width="14.28515625" customWidth="1"/>
    <col min="8450" max="8450" width="10.85546875" customWidth="1"/>
    <col min="8451" max="8451" width="10.5703125" customWidth="1"/>
    <col min="8452" max="8452" width="12.7109375" customWidth="1"/>
    <col min="8697" max="8697" width="25.140625" customWidth="1"/>
    <col min="8698" max="8698" width="27" customWidth="1"/>
    <col min="8699" max="8699" width="31" customWidth="1"/>
    <col min="8700" max="8700" width="10.5703125" customWidth="1"/>
    <col min="8701" max="8701" width="17" customWidth="1"/>
    <col min="8702" max="8702" width="9.7109375" customWidth="1"/>
    <col min="8703" max="8703" width="10.42578125" customWidth="1"/>
    <col min="8704" max="8705" width="14.28515625" customWidth="1"/>
    <col min="8706" max="8706" width="10.85546875" customWidth="1"/>
    <col min="8707" max="8707" width="10.5703125" customWidth="1"/>
    <col min="8708" max="8708" width="12.7109375" customWidth="1"/>
    <col min="8953" max="8953" width="25.140625" customWidth="1"/>
    <col min="8954" max="8954" width="27" customWidth="1"/>
    <col min="8955" max="8955" width="31" customWidth="1"/>
    <col min="8956" max="8956" width="10.5703125" customWidth="1"/>
    <col min="8957" max="8957" width="17" customWidth="1"/>
    <col min="8958" max="8958" width="9.7109375" customWidth="1"/>
    <col min="8959" max="8959" width="10.42578125" customWidth="1"/>
    <col min="8960" max="8961" width="14.28515625" customWidth="1"/>
    <col min="8962" max="8962" width="10.85546875" customWidth="1"/>
    <col min="8963" max="8963" width="10.5703125" customWidth="1"/>
    <col min="8964" max="8964" width="12.7109375" customWidth="1"/>
    <col min="9209" max="9209" width="25.140625" customWidth="1"/>
    <col min="9210" max="9210" width="27" customWidth="1"/>
    <col min="9211" max="9211" width="31" customWidth="1"/>
    <col min="9212" max="9212" width="10.5703125" customWidth="1"/>
    <col min="9213" max="9213" width="17" customWidth="1"/>
    <col min="9214" max="9214" width="9.7109375" customWidth="1"/>
    <col min="9215" max="9215" width="10.42578125" customWidth="1"/>
    <col min="9216" max="9217" width="14.28515625" customWidth="1"/>
    <col min="9218" max="9218" width="10.85546875" customWidth="1"/>
    <col min="9219" max="9219" width="10.5703125" customWidth="1"/>
    <col min="9220" max="9220" width="12.7109375" customWidth="1"/>
    <col min="9465" max="9465" width="25.140625" customWidth="1"/>
    <col min="9466" max="9466" width="27" customWidth="1"/>
    <col min="9467" max="9467" width="31" customWidth="1"/>
    <col min="9468" max="9468" width="10.5703125" customWidth="1"/>
    <col min="9469" max="9469" width="17" customWidth="1"/>
    <col min="9470" max="9470" width="9.7109375" customWidth="1"/>
    <col min="9471" max="9471" width="10.42578125" customWidth="1"/>
    <col min="9472" max="9473" width="14.28515625" customWidth="1"/>
    <col min="9474" max="9474" width="10.85546875" customWidth="1"/>
    <col min="9475" max="9475" width="10.5703125" customWidth="1"/>
    <col min="9476" max="9476" width="12.7109375" customWidth="1"/>
    <col min="9721" max="9721" width="25.140625" customWidth="1"/>
    <col min="9722" max="9722" width="27" customWidth="1"/>
    <col min="9723" max="9723" width="31" customWidth="1"/>
    <col min="9724" max="9724" width="10.5703125" customWidth="1"/>
    <col min="9725" max="9725" width="17" customWidth="1"/>
    <col min="9726" max="9726" width="9.7109375" customWidth="1"/>
    <col min="9727" max="9727" width="10.42578125" customWidth="1"/>
    <col min="9728" max="9729" width="14.28515625" customWidth="1"/>
    <col min="9730" max="9730" width="10.85546875" customWidth="1"/>
    <col min="9731" max="9731" width="10.5703125" customWidth="1"/>
    <col min="9732" max="9732" width="12.7109375" customWidth="1"/>
    <col min="9977" max="9977" width="25.140625" customWidth="1"/>
    <col min="9978" max="9978" width="27" customWidth="1"/>
    <col min="9979" max="9979" width="31" customWidth="1"/>
    <col min="9980" max="9980" width="10.5703125" customWidth="1"/>
    <col min="9981" max="9981" width="17" customWidth="1"/>
    <col min="9982" max="9982" width="9.7109375" customWidth="1"/>
    <col min="9983" max="9983" width="10.42578125" customWidth="1"/>
    <col min="9984" max="9985" width="14.28515625" customWidth="1"/>
    <col min="9986" max="9986" width="10.85546875" customWidth="1"/>
    <col min="9987" max="9987" width="10.5703125" customWidth="1"/>
    <col min="9988" max="9988" width="12.7109375" customWidth="1"/>
    <col min="10233" max="10233" width="25.140625" customWidth="1"/>
    <col min="10234" max="10234" width="27" customWidth="1"/>
    <col min="10235" max="10235" width="31" customWidth="1"/>
    <col min="10236" max="10236" width="10.5703125" customWidth="1"/>
    <col min="10237" max="10237" width="17" customWidth="1"/>
    <col min="10238" max="10238" width="9.7109375" customWidth="1"/>
    <col min="10239" max="10239" width="10.42578125" customWidth="1"/>
    <col min="10240" max="10241" width="14.28515625" customWidth="1"/>
    <col min="10242" max="10242" width="10.85546875" customWidth="1"/>
    <col min="10243" max="10243" width="10.5703125" customWidth="1"/>
    <col min="10244" max="10244" width="12.7109375" customWidth="1"/>
    <col min="10489" max="10489" width="25.140625" customWidth="1"/>
    <col min="10490" max="10490" width="27" customWidth="1"/>
    <col min="10491" max="10491" width="31" customWidth="1"/>
    <col min="10492" max="10492" width="10.5703125" customWidth="1"/>
    <col min="10493" max="10493" width="17" customWidth="1"/>
    <col min="10494" max="10494" width="9.7109375" customWidth="1"/>
    <col min="10495" max="10495" width="10.42578125" customWidth="1"/>
    <col min="10496" max="10497" width="14.28515625" customWidth="1"/>
    <col min="10498" max="10498" width="10.85546875" customWidth="1"/>
    <col min="10499" max="10499" width="10.5703125" customWidth="1"/>
    <col min="10500" max="10500" width="12.7109375" customWidth="1"/>
    <col min="10745" max="10745" width="25.140625" customWidth="1"/>
    <col min="10746" max="10746" width="27" customWidth="1"/>
    <col min="10747" max="10747" width="31" customWidth="1"/>
    <col min="10748" max="10748" width="10.5703125" customWidth="1"/>
    <col min="10749" max="10749" width="17" customWidth="1"/>
    <col min="10750" max="10750" width="9.7109375" customWidth="1"/>
    <col min="10751" max="10751" width="10.42578125" customWidth="1"/>
    <col min="10752" max="10753" width="14.28515625" customWidth="1"/>
    <col min="10754" max="10754" width="10.85546875" customWidth="1"/>
    <col min="10755" max="10755" width="10.5703125" customWidth="1"/>
    <col min="10756" max="10756" width="12.7109375" customWidth="1"/>
    <col min="11001" max="11001" width="25.140625" customWidth="1"/>
    <col min="11002" max="11002" width="27" customWidth="1"/>
    <col min="11003" max="11003" width="31" customWidth="1"/>
    <col min="11004" max="11004" width="10.5703125" customWidth="1"/>
    <col min="11005" max="11005" width="17" customWidth="1"/>
    <col min="11006" max="11006" width="9.7109375" customWidth="1"/>
    <col min="11007" max="11007" width="10.42578125" customWidth="1"/>
    <col min="11008" max="11009" width="14.28515625" customWidth="1"/>
    <col min="11010" max="11010" width="10.85546875" customWidth="1"/>
    <col min="11011" max="11011" width="10.5703125" customWidth="1"/>
    <col min="11012" max="11012" width="12.7109375" customWidth="1"/>
    <col min="11257" max="11257" width="25.140625" customWidth="1"/>
    <col min="11258" max="11258" width="27" customWidth="1"/>
    <col min="11259" max="11259" width="31" customWidth="1"/>
    <col min="11260" max="11260" width="10.5703125" customWidth="1"/>
    <col min="11261" max="11261" width="17" customWidth="1"/>
    <col min="11262" max="11262" width="9.7109375" customWidth="1"/>
    <col min="11263" max="11263" width="10.42578125" customWidth="1"/>
    <col min="11264" max="11265" width="14.28515625" customWidth="1"/>
    <col min="11266" max="11266" width="10.85546875" customWidth="1"/>
    <col min="11267" max="11267" width="10.5703125" customWidth="1"/>
    <col min="11268" max="11268" width="12.7109375" customWidth="1"/>
    <col min="11513" max="11513" width="25.140625" customWidth="1"/>
    <col min="11514" max="11514" width="27" customWidth="1"/>
    <col min="11515" max="11515" width="31" customWidth="1"/>
    <col min="11516" max="11516" width="10.5703125" customWidth="1"/>
    <col min="11517" max="11517" width="17" customWidth="1"/>
    <col min="11518" max="11518" width="9.7109375" customWidth="1"/>
    <col min="11519" max="11519" width="10.42578125" customWidth="1"/>
    <col min="11520" max="11521" width="14.28515625" customWidth="1"/>
    <col min="11522" max="11522" width="10.85546875" customWidth="1"/>
    <col min="11523" max="11523" width="10.5703125" customWidth="1"/>
    <col min="11524" max="11524" width="12.7109375" customWidth="1"/>
    <col min="11769" max="11769" width="25.140625" customWidth="1"/>
    <col min="11770" max="11770" width="27" customWidth="1"/>
    <col min="11771" max="11771" width="31" customWidth="1"/>
    <col min="11772" max="11772" width="10.5703125" customWidth="1"/>
    <col min="11773" max="11773" width="17" customWidth="1"/>
    <col min="11774" max="11774" width="9.7109375" customWidth="1"/>
    <col min="11775" max="11775" width="10.42578125" customWidth="1"/>
    <col min="11776" max="11777" width="14.28515625" customWidth="1"/>
    <col min="11778" max="11778" width="10.85546875" customWidth="1"/>
    <col min="11779" max="11779" width="10.5703125" customWidth="1"/>
    <col min="11780" max="11780" width="12.7109375" customWidth="1"/>
    <col min="12025" max="12025" width="25.140625" customWidth="1"/>
    <col min="12026" max="12026" width="27" customWidth="1"/>
    <col min="12027" max="12027" width="31" customWidth="1"/>
    <col min="12028" max="12028" width="10.5703125" customWidth="1"/>
    <col min="12029" max="12029" width="17" customWidth="1"/>
    <col min="12030" max="12030" width="9.7109375" customWidth="1"/>
    <col min="12031" max="12031" width="10.42578125" customWidth="1"/>
    <col min="12032" max="12033" width="14.28515625" customWidth="1"/>
    <col min="12034" max="12034" width="10.85546875" customWidth="1"/>
    <col min="12035" max="12035" width="10.5703125" customWidth="1"/>
    <col min="12036" max="12036" width="12.7109375" customWidth="1"/>
    <col min="12281" max="12281" width="25.140625" customWidth="1"/>
    <col min="12282" max="12282" width="27" customWidth="1"/>
    <col min="12283" max="12283" width="31" customWidth="1"/>
    <col min="12284" max="12284" width="10.5703125" customWidth="1"/>
    <col min="12285" max="12285" width="17" customWidth="1"/>
    <col min="12286" max="12286" width="9.7109375" customWidth="1"/>
    <col min="12287" max="12287" width="10.42578125" customWidth="1"/>
    <col min="12288" max="12289" width="14.28515625" customWidth="1"/>
    <col min="12290" max="12290" width="10.85546875" customWidth="1"/>
    <col min="12291" max="12291" width="10.5703125" customWidth="1"/>
    <col min="12292" max="12292" width="12.7109375" customWidth="1"/>
    <col min="12537" max="12537" width="25.140625" customWidth="1"/>
    <col min="12538" max="12538" width="27" customWidth="1"/>
    <col min="12539" max="12539" width="31" customWidth="1"/>
    <col min="12540" max="12540" width="10.5703125" customWidth="1"/>
    <col min="12541" max="12541" width="17" customWidth="1"/>
    <col min="12542" max="12542" width="9.7109375" customWidth="1"/>
    <col min="12543" max="12543" width="10.42578125" customWidth="1"/>
    <col min="12544" max="12545" width="14.28515625" customWidth="1"/>
    <col min="12546" max="12546" width="10.85546875" customWidth="1"/>
    <col min="12547" max="12547" width="10.5703125" customWidth="1"/>
    <col min="12548" max="12548" width="12.7109375" customWidth="1"/>
    <col min="12793" max="12793" width="25.140625" customWidth="1"/>
    <col min="12794" max="12794" width="27" customWidth="1"/>
    <col min="12795" max="12795" width="31" customWidth="1"/>
    <col min="12796" max="12796" width="10.5703125" customWidth="1"/>
    <col min="12797" max="12797" width="17" customWidth="1"/>
    <col min="12798" max="12798" width="9.7109375" customWidth="1"/>
    <col min="12799" max="12799" width="10.42578125" customWidth="1"/>
    <col min="12800" max="12801" width="14.28515625" customWidth="1"/>
    <col min="12802" max="12802" width="10.85546875" customWidth="1"/>
    <col min="12803" max="12803" width="10.5703125" customWidth="1"/>
    <col min="12804" max="12804" width="12.7109375" customWidth="1"/>
    <col min="13049" max="13049" width="25.140625" customWidth="1"/>
    <col min="13050" max="13050" width="27" customWidth="1"/>
    <col min="13051" max="13051" width="31" customWidth="1"/>
    <col min="13052" max="13052" width="10.5703125" customWidth="1"/>
    <col min="13053" max="13053" width="17" customWidth="1"/>
    <col min="13054" max="13054" width="9.7109375" customWidth="1"/>
    <col min="13055" max="13055" width="10.42578125" customWidth="1"/>
    <col min="13056" max="13057" width="14.28515625" customWidth="1"/>
    <col min="13058" max="13058" width="10.85546875" customWidth="1"/>
    <col min="13059" max="13059" width="10.5703125" customWidth="1"/>
    <col min="13060" max="13060" width="12.7109375" customWidth="1"/>
    <col min="13305" max="13305" width="25.140625" customWidth="1"/>
    <col min="13306" max="13306" width="27" customWidth="1"/>
    <col min="13307" max="13307" width="31" customWidth="1"/>
    <col min="13308" max="13308" width="10.5703125" customWidth="1"/>
    <col min="13309" max="13309" width="17" customWidth="1"/>
    <col min="13310" max="13310" width="9.7109375" customWidth="1"/>
    <col min="13311" max="13311" width="10.42578125" customWidth="1"/>
    <col min="13312" max="13313" width="14.28515625" customWidth="1"/>
    <col min="13314" max="13314" width="10.85546875" customWidth="1"/>
    <col min="13315" max="13315" width="10.5703125" customWidth="1"/>
    <col min="13316" max="13316" width="12.7109375" customWidth="1"/>
    <col min="13561" max="13561" width="25.140625" customWidth="1"/>
    <col min="13562" max="13562" width="27" customWidth="1"/>
    <col min="13563" max="13563" width="31" customWidth="1"/>
    <col min="13564" max="13564" width="10.5703125" customWidth="1"/>
    <col min="13565" max="13565" width="17" customWidth="1"/>
    <col min="13566" max="13566" width="9.7109375" customWidth="1"/>
    <col min="13567" max="13567" width="10.42578125" customWidth="1"/>
    <col min="13568" max="13569" width="14.28515625" customWidth="1"/>
    <col min="13570" max="13570" width="10.85546875" customWidth="1"/>
    <col min="13571" max="13571" width="10.5703125" customWidth="1"/>
    <col min="13572" max="13572" width="12.7109375" customWidth="1"/>
    <col min="13817" max="13817" width="25.140625" customWidth="1"/>
    <col min="13818" max="13818" width="27" customWidth="1"/>
    <col min="13819" max="13819" width="31" customWidth="1"/>
    <col min="13820" max="13820" width="10.5703125" customWidth="1"/>
    <col min="13821" max="13821" width="17" customWidth="1"/>
    <col min="13822" max="13822" width="9.7109375" customWidth="1"/>
    <col min="13823" max="13823" width="10.42578125" customWidth="1"/>
    <col min="13824" max="13825" width="14.28515625" customWidth="1"/>
    <col min="13826" max="13826" width="10.85546875" customWidth="1"/>
    <col min="13827" max="13827" width="10.5703125" customWidth="1"/>
    <col min="13828" max="13828" width="12.7109375" customWidth="1"/>
    <col min="14073" max="14073" width="25.140625" customWidth="1"/>
    <col min="14074" max="14074" width="27" customWidth="1"/>
    <col min="14075" max="14075" width="31" customWidth="1"/>
    <col min="14076" max="14076" width="10.5703125" customWidth="1"/>
    <col min="14077" max="14077" width="17" customWidth="1"/>
    <col min="14078" max="14078" width="9.7109375" customWidth="1"/>
    <col min="14079" max="14079" width="10.42578125" customWidth="1"/>
    <col min="14080" max="14081" width="14.28515625" customWidth="1"/>
    <col min="14082" max="14082" width="10.85546875" customWidth="1"/>
    <col min="14083" max="14083" width="10.5703125" customWidth="1"/>
    <col min="14084" max="14084" width="12.7109375" customWidth="1"/>
    <col min="14329" max="14329" width="25.140625" customWidth="1"/>
    <col min="14330" max="14330" width="27" customWidth="1"/>
    <col min="14331" max="14331" width="31" customWidth="1"/>
    <col min="14332" max="14332" width="10.5703125" customWidth="1"/>
    <col min="14333" max="14333" width="17" customWidth="1"/>
    <col min="14334" max="14334" width="9.7109375" customWidth="1"/>
    <col min="14335" max="14335" width="10.42578125" customWidth="1"/>
    <col min="14336" max="14337" width="14.28515625" customWidth="1"/>
    <col min="14338" max="14338" width="10.85546875" customWidth="1"/>
    <col min="14339" max="14339" width="10.5703125" customWidth="1"/>
    <col min="14340" max="14340" width="12.7109375" customWidth="1"/>
    <col min="14585" max="14585" width="25.140625" customWidth="1"/>
    <col min="14586" max="14586" width="27" customWidth="1"/>
    <col min="14587" max="14587" width="31" customWidth="1"/>
    <col min="14588" max="14588" width="10.5703125" customWidth="1"/>
    <col min="14589" max="14589" width="17" customWidth="1"/>
    <col min="14590" max="14590" width="9.7109375" customWidth="1"/>
    <col min="14591" max="14591" width="10.42578125" customWidth="1"/>
    <col min="14592" max="14593" width="14.28515625" customWidth="1"/>
    <col min="14594" max="14594" width="10.85546875" customWidth="1"/>
    <col min="14595" max="14595" width="10.5703125" customWidth="1"/>
    <col min="14596" max="14596" width="12.7109375" customWidth="1"/>
    <col min="14841" max="14841" width="25.140625" customWidth="1"/>
    <col min="14842" max="14842" width="27" customWidth="1"/>
    <col min="14843" max="14843" width="31" customWidth="1"/>
    <col min="14844" max="14844" width="10.5703125" customWidth="1"/>
    <col min="14845" max="14845" width="17" customWidth="1"/>
    <col min="14846" max="14846" width="9.7109375" customWidth="1"/>
    <col min="14847" max="14847" width="10.42578125" customWidth="1"/>
    <col min="14848" max="14849" width="14.28515625" customWidth="1"/>
    <col min="14850" max="14850" width="10.85546875" customWidth="1"/>
    <col min="14851" max="14851" width="10.5703125" customWidth="1"/>
    <col min="14852" max="14852" width="12.7109375" customWidth="1"/>
    <col min="15097" max="15097" width="25.140625" customWidth="1"/>
    <col min="15098" max="15098" width="27" customWidth="1"/>
    <col min="15099" max="15099" width="31" customWidth="1"/>
    <col min="15100" max="15100" width="10.5703125" customWidth="1"/>
    <col min="15101" max="15101" width="17" customWidth="1"/>
    <col min="15102" max="15102" width="9.7109375" customWidth="1"/>
    <col min="15103" max="15103" width="10.42578125" customWidth="1"/>
    <col min="15104" max="15105" width="14.28515625" customWidth="1"/>
    <col min="15106" max="15106" width="10.85546875" customWidth="1"/>
    <col min="15107" max="15107" width="10.5703125" customWidth="1"/>
    <col min="15108" max="15108" width="12.7109375" customWidth="1"/>
    <col min="15353" max="15353" width="25.140625" customWidth="1"/>
    <col min="15354" max="15354" width="27" customWidth="1"/>
    <col min="15355" max="15355" width="31" customWidth="1"/>
    <col min="15356" max="15356" width="10.5703125" customWidth="1"/>
    <col min="15357" max="15357" width="17" customWidth="1"/>
    <col min="15358" max="15358" width="9.7109375" customWidth="1"/>
    <col min="15359" max="15359" width="10.42578125" customWidth="1"/>
    <col min="15360" max="15361" width="14.28515625" customWidth="1"/>
    <col min="15362" max="15362" width="10.85546875" customWidth="1"/>
    <col min="15363" max="15363" width="10.5703125" customWidth="1"/>
    <col min="15364" max="15364" width="12.7109375" customWidth="1"/>
    <col min="15609" max="15609" width="25.140625" customWidth="1"/>
    <col min="15610" max="15610" width="27" customWidth="1"/>
    <col min="15611" max="15611" width="31" customWidth="1"/>
    <col min="15612" max="15612" width="10.5703125" customWidth="1"/>
    <col min="15613" max="15613" width="17" customWidth="1"/>
    <col min="15614" max="15614" width="9.7109375" customWidth="1"/>
    <col min="15615" max="15615" width="10.42578125" customWidth="1"/>
    <col min="15616" max="15617" width="14.28515625" customWidth="1"/>
    <col min="15618" max="15618" width="10.85546875" customWidth="1"/>
    <col min="15619" max="15619" width="10.5703125" customWidth="1"/>
    <col min="15620" max="15620" width="12.7109375" customWidth="1"/>
    <col min="15865" max="15865" width="25.140625" customWidth="1"/>
    <col min="15866" max="15866" width="27" customWidth="1"/>
    <col min="15867" max="15867" width="31" customWidth="1"/>
    <col min="15868" max="15868" width="10.5703125" customWidth="1"/>
    <col min="15869" max="15869" width="17" customWidth="1"/>
    <col min="15870" max="15870" width="9.7109375" customWidth="1"/>
    <col min="15871" max="15871" width="10.42578125" customWidth="1"/>
    <col min="15872" max="15873" width="14.28515625" customWidth="1"/>
    <col min="15874" max="15874" width="10.85546875" customWidth="1"/>
    <col min="15875" max="15875" width="10.5703125" customWidth="1"/>
    <col min="15876" max="15876" width="12.7109375" customWidth="1"/>
    <col min="16121" max="16121" width="25.140625" customWidth="1"/>
    <col min="16122" max="16122" width="27" customWidth="1"/>
    <col min="16123" max="16123" width="31" customWidth="1"/>
    <col min="16124" max="16124" width="10.5703125" customWidth="1"/>
    <col min="16125" max="16125" width="17" customWidth="1"/>
    <col min="16126" max="16126" width="9.7109375" customWidth="1"/>
    <col min="16127" max="16127" width="10.42578125" customWidth="1"/>
    <col min="16128" max="16129" width="14.28515625" customWidth="1"/>
    <col min="16130" max="16130" width="10.85546875" customWidth="1"/>
    <col min="16131" max="16131" width="10.5703125" customWidth="1"/>
    <col min="16132" max="16132" width="12.7109375" customWidth="1"/>
  </cols>
  <sheetData>
    <row r="1" spans="1:4" ht="29.25" customHeight="1" x14ac:dyDescent="0.25">
      <c r="A1" s="30" t="s">
        <v>211</v>
      </c>
      <c r="B1" s="30" t="s">
        <v>4</v>
      </c>
      <c r="C1" s="30" t="s">
        <v>212</v>
      </c>
      <c r="D1" s="30" t="s">
        <v>213</v>
      </c>
    </row>
    <row r="2" spans="1:4" ht="25.5" hidden="1" x14ac:dyDescent="0.25">
      <c r="A2" s="31" t="s">
        <v>214</v>
      </c>
      <c r="B2" s="31" t="s">
        <v>215</v>
      </c>
      <c r="C2" s="31" t="s">
        <v>216</v>
      </c>
      <c r="D2" s="32">
        <v>10</v>
      </c>
    </row>
    <row r="3" spans="1:4" ht="25.5" hidden="1" x14ac:dyDescent="0.25">
      <c r="A3" s="31" t="s">
        <v>214</v>
      </c>
      <c r="B3" s="31" t="s">
        <v>215</v>
      </c>
      <c r="C3" s="31" t="s">
        <v>216</v>
      </c>
      <c r="D3" s="32">
        <v>10</v>
      </c>
    </row>
    <row r="4" spans="1:4" ht="25.5" hidden="1" x14ac:dyDescent="0.25">
      <c r="A4" s="31" t="s">
        <v>214</v>
      </c>
      <c r="B4" s="31" t="s">
        <v>215</v>
      </c>
      <c r="C4" s="31" t="s">
        <v>217</v>
      </c>
      <c r="D4" s="32">
        <v>12</v>
      </c>
    </row>
    <row r="5" spans="1:4" ht="25.5" hidden="1" x14ac:dyDescent="0.25">
      <c r="A5" s="31" t="s">
        <v>214</v>
      </c>
      <c r="B5" s="31" t="s">
        <v>215</v>
      </c>
      <c r="C5" s="31" t="s">
        <v>218</v>
      </c>
      <c r="D5" s="32">
        <v>8</v>
      </c>
    </row>
    <row r="6" spans="1:4" ht="25.5" hidden="1" x14ac:dyDescent="0.25">
      <c r="A6" s="31" t="s">
        <v>214</v>
      </c>
      <c r="B6" s="31" t="s">
        <v>219</v>
      </c>
      <c r="C6" s="31" t="s">
        <v>216</v>
      </c>
      <c r="D6" s="32">
        <v>10</v>
      </c>
    </row>
    <row r="7" spans="1:4" ht="25.5" hidden="1" x14ac:dyDescent="0.25">
      <c r="A7" s="31" t="s">
        <v>214</v>
      </c>
      <c r="B7" s="31" t="s">
        <v>219</v>
      </c>
      <c r="C7" s="31" t="s">
        <v>220</v>
      </c>
      <c r="D7" s="32">
        <v>10</v>
      </c>
    </row>
    <row r="8" spans="1:4" ht="25.5" hidden="1" x14ac:dyDescent="0.25">
      <c r="A8" s="31" t="s">
        <v>214</v>
      </c>
      <c r="B8" s="31" t="s">
        <v>219</v>
      </c>
      <c r="C8" s="31" t="s">
        <v>217</v>
      </c>
      <c r="D8" s="32">
        <v>12</v>
      </c>
    </row>
    <row r="9" spans="1:4" ht="25.5" hidden="1" x14ac:dyDescent="0.25">
      <c r="A9" s="31" t="s">
        <v>214</v>
      </c>
      <c r="B9" s="31" t="s">
        <v>219</v>
      </c>
      <c r="C9" s="31" t="s">
        <v>221</v>
      </c>
      <c r="D9" s="32">
        <v>7</v>
      </c>
    </row>
    <row r="10" spans="1:4" ht="25.5" hidden="1" x14ac:dyDescent="0.25">
      <c r="A10" s="31" t="s">
        <v>214</v>
      </c>
      <c r="B10" s="31" t="s">
        <v>214</v>
      </c>
      <c r="C10" s="31" t="s">
        <v>222</v>
      </c>
      <c r="D10" s="32">
        <v>7</v>
      </c>
    </row>
    <row r="11" spans="1:4" ht="25.5" hidden="1" x14ac:dyDescent="0.25">
      <c r="A11" s="31" t="s">
        <v>214</v>
      </c>
      <c r="B11" s="31" t="s">
        <v>214</v>
      </c>
      <c r="C11" s="31" t="s">
        <v>223</v>
      </c>
      <c r="D11" s="32">
        <v>7</v>
      </c>
    </row>
    <row r="12" spans="1:4" ht="25.5" hidden="1" x14ac:dyDescent="0.25">
      <c r="A12" s="31" t="s">
        <v>214</v>
      </c>
      <c r="B12" s="31" t="s">
        <v>214</v>
      </c>
      <c r="C12" s="31" t="s">
        <v>224</v>
      </c>
      <c r="D12" s="32">
        <v>13</v>
      </c>
    </row>
    <row r="13" spans="1:4" ht="25.5" hidden="1" x14ac:dyDescent="0.25">
      <c r="A13" s="31" t="s">
        <v>214</v>
      </c>
      <c r="B13" s="31" t="s">
        <v>214</v>
      </c>
      <c r="C13" s="31" t="s">
        <v>225</v>
      </c>
      <c r="D13" s="32">
        <v>7</v>
      </c>
    </row>
    <row r="14" spans="1:4" ht="25.5" x14ac:dyDescent="0.25">
      <c r="A14" s="31" t="s">
        <v>214</v>
      </c>
      <c r="B14" s="31" t="s">
        <v>214</v>
      </c>
      <c r="C14" s="31" t="s">
        <v>226</v>
      </c>
      <c r="D14" s="32">
        <v>5</v>
      </c>
    </row>
    <row r="15" spans="1:4" ht="25.5" hidden="1" x14ac:dyDescent="0.25">
      <c r="A15" s="31" t="s">
        <v>214</v>
      </c>
      <c r="B15" s="31" t="s">
        <v>214</v>
      </c>
      <c r="C15" s="31" t="s">
        <v>218</v>
      </c>
      <c r="D15" s="32">
        <v>8</v>
      </c>
    </row>
    <row r="16" spans="1:4" ht="25.5" hidden="1" x14ac:dyDescent="0.25">
      <c r="A16" s="31" t="s">
        <v>227</v>
      </c>
      <c r="B16" s="31" t="s">
        <v>227</v>
      </c>
      <c r="C16" s="31" t="s">
        <v>228</v>
      </c>
      <c r="D16" s="32">
        <v>12</v>
      </c>
    </row>
    <row r="17" spans="1:4" ht="25.5" hidden="1" x14ac:dyDescent="0.25">
      <c r="A17" s="31" t="s">
        <v>227</v>
      </c>
      <c r="B17" s="31" t="s">
        <v>227</v>
      </c>
      <c r="C17" s="31" t="s">
        <v>229</v>
      </c>
      <c r="D17" s="32">
        <v>13</v>
      </c>
    </row>
    <row r="18" spans="1:4" ht="25.5" hidden="1" x14ac:dyDescent="0.25">
      <c r="A18" s="31" t="s">
        <v>227</v>
      </c>
      <c r="B18" s="31" t="s">
        <v>227</v>
      </c>
      <c r="C18" s="31" t="s">
        <v>225</v>
      </c>
      <c r="D18" s="32">
        <v>6</v>
      </c>
    </row>
    <row r="19" spans="1:4" ht="25.5" hidden="1" x14ac:dyDescent="0.25">
      <c r="A19" s="31" t="s">
        <v>227</v>
      </c>
      <c r="B19" s="31" t="s">
        <v>227</v>
      </c>
      <c r="C19" s="31" t="s">
        <v>218</v>
      </c>
      <c r="D19" s="32">
        <v>8</v>
      </c>
    </row>
    <row r="20" spans="1:4" ht="25.5" hidden="1" x14ac:dyDescent="0.25">
      <c r="A20" s="31" t="s">
        <v>214</v>
      </c>
      <c r="B20" s="31" t="s">
        <v>230</v>
      </c>
      <c r="C20" s="31" t="s">
        <v>220</v>
      </c>
      <c r="D20" s="32">
        <v>10</v>
      </c>
    </row>
    <row r="21" spans="1:4" ht="25.5" hidden="1" x14ac:dyDescent="0.25">
      <c r="A21" s="31" t="s">
        <v>214</v>
      </c>
      <c r="B21" s="31" t="s">
        <v>230</v>
      </c>
      <c r="C21" s="31" t="s">
        <v>217</v>
      </c>
      <c r="D21" s="32">
        <v>12</v>
      </c>
    </row>
    <row r="22" spans="1:4" ht="25.5" hidden="1" x14ac:dyDescent="0.25">
      <c r="A22" s="31" t="s">
        <v>214</v>
      </c>
      <c r="B22" s="31" t="s">
        <v>230</v>
      </c>
      <c r="C22" s="31" t="s">
        <v>221</v>
      </c>
      <c r="D22" s="32">
        <v>7</v>
      </c>
    </row>
    <row r="23" spans="1:4" ht="38.25" x14ac:dyDescent="0.25">
      <c r="A23" s="34" t="s">
        <v>231</v>
      </c>
      <c r="B23" s="34" t="s">
        <v>232</v>
      </c>
      <c r="C23" s="34" t="s">
        <v>222</v>
      </c>
      <c r="D23" s="33">
        <v>5</v>
      </c>
    </row>
    <row r="24" spans="1:4" ht="38.25" hidden="1" x14ac:dyDescent="0.25">
      <c r="A24" s="34" t="s">
        <v>233</v>
      </c>
      <c r="B24" s="34" t="s">
        <v>234</v>
      </c>
      <c r="C24" s="34" t="s">
        <v>222</v>
      </c>
      <c r="D24" s="33">
        <v>6</v>
      </c>
    </row>
    <row r="25" spans="1:4" ht="38.25" hidden="1" x14ac:dyDescent="0.25">
      <c r="A25" s="34" t="s">
        <v>233</v>
      </c>
      <c r="B25" s="34" t="s">
        <v>234</v>
      </c>
      <c r="C25" s="34" t="s">
        <v>222</v>
      </c>
      <c r="D25" s="33">
        <v>6</v>
      </c>
    </row>
    <row r="26" spans="1:4" ht="38.25" x14ac:dyDescent="0.25">
      <c r="A26" s="34" t="s">
        <v>233</v>
      </c>
      <c r="B26" s="34" t="s">
        <v>234</v>
      </c>
      <c r="C26" s="34" t="s">
        <v>222</v>
      </c>
      <c r="D26" s="33">
        <v>5</v>
      </c>
    </row>
    <row r="27" spans="1:4" ht="38.25" x14ac:dyDescent="0.25">
      <c r="A27" s="34" t="s">
        <v>233</v>
      </c>
      <c r="B27" s="34" t="s">
        <v>234</v>
      </c>
      <c r="C27" s="34" t="s">
        <v>222</v>
      </c>
      <c r="D27" s="33">
        <v>5</v>
      </c>
    </row>
    <row r="28" spans="1:4" ht="38.25" x14ac:dyDescent="0.25">
      <c r="A28" s="34" t="s">
        <v>233</v>
      </c>
      <c r="B28" s="34" t="s">
        <v>234</v>
      </c>
      <c r="C28" s="34" t="s">
        <v>222</v>
      </c>
      <c r="D28" s="33">
        <v>5</v>
      </c>
    </row>
    <row r="29" spans="1:4" ht="38.25" x14ac:dyDescent="0.25">
      <c r="A29" s="34" t="s">
        <v>233</v>
      </c>
      <c r="B29" s="34" t="s">
        <v>234</v>
      </c>
      <c r="C29" s="34" t="s">
        <v>222</v>
      </c>
      <c r="D29" s="33">
        <v>5</v>
      </c>
    </row>
    <row r="30" spans="1:4" ht="38.25" x14ac:dyDescent="0.25">
      <c r="A30" s="34" t="s">
        <v>233</v>
      </c>
      <c r="B30" s="34" t="s">
        <v>234</v>
      </c>
      <c r="C30" s="34" t="s">
        <v>222</v>
      </c>
      <c r="D30" s="33">
        <v>5</v>
      </c>
    </row>
    <row r="31" spans="1:4" ht="25.5" x14ac:dyDescent="0.25">
      <c r="A31" s="34" t="s">
        <v>233</v>
      </c>
      <c r="B31" s="34" t="s">
        <v>234</v>
      </c>
      <c r="C31" s="34" t="s">
        <v>222</v>
      </c>
      <c r="D31" s="33">
        <v>5</v>
      </c>
    </row>
    <row r="32" spans="1:4" ht="25.5" x14ac:dyDescent="0.25">
      <c r="A32" s="34" t="s">
        <v>233</v>
      </c>
      <c r="B32" s="34" t="s">
        <v>234</v>
      </c>
      <c r="C32" s="34" t="s">
        <v>222</v>
      </c>
      <c r="D32" s="33">
        <v>5</v>
      </c>
    </row>
    <row r="33" spans="1:4" ht="25.5" x14ac:dyDescent="0.25">
      <c r="A33" s="34" t="s">
        <v>233</v>
      </c>
      <c r="B33" s="34" t="s">
        <v>234</v>
      </c>
      <c r="C33" s="34" t="s">
        <v>222</v>
      </c>
      <c r="D33" s="33">
        <v>5</v>
      </c>
    </row>
    <row r="34" spans="1:4" ht="25.5" x14ac:dyDescent="0.25">
      <c r="A34" s="34" t="s">
        <v>233</v>
      </c>
      <c r="B34" s="34" t="s">
        <v>234</v>
      </c>
      <c r="C34" s="34" t="s">
        <v>222</v>
      </c>
      <c r="D34" s="33">
        <v>5</v>
      </c>
    </row>
    <row r="35" spans="1:4" ht="25.5" x14ac:dyDescent="0.25">
      <c r="A35" s="34" t="s">
        <v>233</v>
      </c>
      <c r="B35" s="34" t="s">
        <v>234</v>
      </c>
      <c r="C35" s="34" t="s">
        <v>222</v>
      </c>
      <c r="D35" s="33">
        <v>5</v>
      </c>
    </row>
    <row r="36" spans="1:4" ht="25.5" x14ac:dyDescent="0.25">
      <c r="A36" s="34" t="s">
        <v>233</v>
      </c>
      <c r="B36" s="34" t="s">
        <v>234</v>
      </c>
      <c r="C36" s="34" t="s">
        <v>222</v>
      </c>
      <c r="D36" s="33">
        <v>5</v>
      </c>
    </row>
    <row r="37" spans="1:4" ht="25.5" x14ac:dyDescent="0.25">
      <c r="A37" s="34" t="s">
        <v>233</v>
      </c>
      <c r="B37" s="34" t="s">
        <v>234</v>
      </c>
      <c r="C37" s="34" t="s">
        <v>222</v>
      </c>
      <c r="D37" s="33">
        <v>5</v>
      </c>
    </row>
    <row r="38" spans="1:4" ht="25.5" x14ac:dyDescent="0.25">
      <c r="A38" s="34" t="s">
        <v>233</v>
      </c>
      <c r="B38" s="34" t="s">
        <v>234</v>
      </c>
      <c r="C38" s="34" t="s">
        <v>222</v>
      </c>
      <c r="D38" s="33">
        <v>5</v>
      </c>
    </row>
    <row r="39" spans="1:4" ht="25.5" x14ac:dyDescent="0.25">
      <c r="A39" s="34" t="s">
        <v>233</v>
      </c>
      <c r="B39" s="34" t="s">
        <v>234</v>
      </c>
      <c r="C39" s="34" t="s">
        <v>222</v>
      </c>
      <c r="D39" s="33">
        <v>5</v>
      </c>
    </row>
    <row r="40" spans="1:4" ht="25.5" x14ac:dyDescent="0.25">
      <c r="A40" s="34" t="s">
        <v>233</v>
      </c>
      <c r="B40" s="34" t="s">
        <v>234</v>
      </c>
      <c r="C40" s="34" t="s">
        <v>222</v>
      </c>
      <c r="D40" s="33">
        <v>5</v>
      </c>
    </row>
    <row r="41" spans="1:4" ht="25.5" x14ac:dyDescent="0.25">
      <c r="A41" s="34" t="s">
        <v>233</v>
      </c>
      <c r="B41" s="34" t="s">
        <v>234</v>
      </c>
      <c r="C41" s="34" t="s">
        <v>222</v>
      </c>
      <c r="D41" s="33">
        <v>5</v>
      </c>
    </row>
    <row r="42" spans="1:4" ht="25.5" x14ac:dyDescent="0.25">
      <c r="A42" s="34" t="s">
        <v>235</v>
      </c>
      <c r="B42" s="34" t="s">
        <v>236</v>
      </c>
      <c r="C42" s="34" t="s">
        <v>222</v>
      </c>
      <c r="D42" s="33">
        <v>5</v>
      </c>
    </row>
    <row r="43" spans="1:4" ht="25.5" x14ac:dyDescent="0.25">
      <c r="A43" s="34" t="s">
        <v>235</v>
      </c>
      <c r="B43" s="34" t="s">
        <v>236</v>
      </c>
      <c r="C43" s="34" t="s">
        <v>222</v>
      </c>
      <c r="D43" s="33">
        <v>5</v>
      </c>
    </row>
    <row r="44" spans="1:4" ht="25.5" x14ac:dyDescent="0.25">
      <c r="A44" s="34" t="s">
        <v>235</v>
      </c>
      <c r="B44" s="34" t="s">
        <v>236</v>
      </c>
      <c r="C44" s="34" t="s">
        <v>222</v>
      </c>
      <c r="D44" s="33">
        <v>5</v>
      </c>
    </row>
    <row r="45" spans="1:4" ht="25.5" x14ac:dyDescent="0.25">
      <c r="A45" s="34" t="s">
        <v>235</v>
      </c>
      <c r="B45" s="34" t="s">
        <v>236</v>
      </c>
      <c r="C45" s="34" t="s">
        <v>222</v>
      </c>
      <c r="D45" s="33">
        <v>5</v>
      </c>
    </row>
    <row r="46" spans="1:4" ht="25.5" x14ac:dyDescent="0.25">
      <c r="A46" s="34" t="s">
        <v>235</v>
      </c>
      <c r="B46" s="34" t="s">
        <v>236</v>
      </c>
      <c r="C46" s="34" t="s">
        <v>222</v>
      </c>
      <c r="D46" s="33">
        <v>5</v>
      </c>
    </row>
    <row r="47" spans="1:4" ht="25.5" x14ac:dyDescent="0.25">
      <c r="A47" s="34" t="s">
        <v>235</v>
      </c>
      <c r="B47" s="34" t="s">
        <v>151</v>
      </c>
      <c r="C47" s="34" t="s">
        <v>222</v>
      </c>
      <c r="D47" s="33">
        <v>5</v>
      </c>
    </row>
    <row r="48" spans="1:4" ht="25.5" x14ac:dyDescent="0.25">
      <c r="A48" s="34" t="s">
        <v>235</v>
      </c>
      <c r="B48" s="34" t="s">
        <v>151</v>
      </c>
      <c r="C48" s="34" t="s">
        <v>222</v>
      </c>
      <c r="D48" s="33">
        <v>5</v>
      </c>
    </row>
    <row r="49" spans="1:4" ht="25.5" x14ac:dyDescent="0.25">
      <c r="A49" s="34" t="s">
        <v>235</v>
      </c>
      <c r="B49" s="34" t="s">
        <v>151</v>
      </c>
      <c r="C49" s="34" t="s">
        <v>222</v>
      </c>
      <c r="D49" s="33">
        <v>5</v>
      </c>
    </row>
    <row r="50" spans="1:4" ht="25.5" x14ac:dyDescent="0.25">
      <c r="A50" s="34" t="s">
        <v>235</v>
      </c>
      <c r="B50" s="34" t="s">
        <v>151</v>
      </c>
      <c r="C50" s="34" t="s">
        <v>222</v>
      </c>
      <c r="D50" s="33">
        <v>5</v>
      </c>
    </row>
    <row r="51" spans="1:4" ht="25.5" x14ac:dyDescent="0.25">
      <c r="A51" s="34" t="s">
        <v>235</v>
      </c>
      <c r="B51" s="34" t="s">
        <v>151</v>
      </c>
      <c r="C51" s="34" t="s">
        <v>222</v>
      </c>
      <c r="D51" s="33">
        <v>5</v>
      </c>
    </row>
    <row r="52" spans="1:4" ht="25.5" x14ac:dyDescent="0.25">
      <c r="A52" s="34" t="s">
        <v>235</v>
      </c>
      <c r="B52" s="34" t="s">
        <v>151</v>
      </c>
      <c r="C52" s="34" t="s">
        <v>222</v>
      </c>
      <c r="D52" s="33">
        <v>5</v>
      </c>
    </row>
    <row r="53" spans="1:4" ht="25.5" x14ac:dyDescent="0.25">
      <c r="A53" s="34" t="s">
        <v>231</v>
      </c>
      <c r="B53" s="34" t="s">
        <v>237</v>
      </c>
      <c r="C53" s="34" t="s">
        <v>222</v>
      </c>
      <c r="D53" s="33">
        <v>5</v>
      </c>
    </row>
    <row r="54" spans="1:4" ht="25.5" x14ac:dyDescent="0.25">
      <c r="A54" s="34" t="s">
        <v>231</v>
      </c>
      <c r="B54" s="34" t="s">
        <v>237</v>
      </c>
      <c r="C54" s="34" t="s">
        <v>222</v>
      </c>
      <c r="D54" s="33">
        <v>5</v>
      </c>
    </row>
    <row r="55" spans="1:4" ht="38.25" x14ac:dyDescent="0.25">
      <c r="A55" s="34" t="s">
        <v>231</v>
      </c>
      <c r="B55" s="34" t="s">
        <v>231</v>
      </c>
      <c r="C55" s="35" t="s">
        <v>222</v>
      </c>
      <c r="D55" s="36">
        <v>5</v>
      </c>
    </row>
    <row r="56" spans="1:4" ht="25.5" hidden="1" x14ac:dyDescent="0.25">
      <c r="A56" s="34" t="s">
        <v>238</v>
      </c>
      <c r="B56" s="34" t="s">
        <v>238</v>
      </c>
      <c r="C56" s="34" t="s">
        <v>222</v>
      </c>
      <c r="D56" s="33">
        <v>7</v>
      </c>
    </row>
    <row r="57" spans="1:4" ht="25.5" hidden="1" x14ac:dyDescent="0.25">
      <c r="A57" s="34" t="s">
        <v>238</v>
      </c>
      <c r="B57" s="34" t="s">
        <v>238</v>
      </c>
      <c r="C57" s="34" t="s">
        <v>222</v>
      </c>
      <c r="D57" s="33">
        <v>6</v>
      </c>
    </row>
    <row r="58" spans="1:4" ht="25.5" hidden="1" x14ac:dyDescent="0.25">
      <c r="A58" s="34" t="s">
        <v>238</v>
      </c>
      <c r="B58" s="34" t="s">
        <v>238</v>
      </c>
      <c r="C58" s="34" t="s">
        <v>222</v>
      </c>
      <c r="D58" s="33">
        <v>6</v>
      </c>
    </row>
    <row r="59" spans="1:4" ht="25.5" hidden="1" x14ac:dyDescent="0.25">
      <c r="A59" s="34" t="s">
        <v>238</v>
      </c>
      <c r="B59" s="34" t="s">
        <v>238</v>
      </c>
      <c r="C59" s="34" t="s">
        <v>222</v>
      </c>
      <c r="D59" s="33">
        <v>6</v>
      </c>
    </row>
    <row r="60" spans="1:4" ht="25.5" x14ac:dyDescent="0.25">
      <c r="A60" s="34" t="s">
        <v>238</v>
      </c>
      <c r="B60" s="34" t="s">
        <v>238</v>
      </c>
      <c r="C60" s="34" t="s">
        <v>222</v>
      </c>
      <c r="D60" s="33">
        <v>5</v>
      </c>
    </row>
    <row r="61" spans="1:4" ht="25.5" x14ac:dyDescent="0.25">
      <c r="A61" s="34" t="s">
        <v>238</v>
      </c>
      <c r="B61" s="34" t="s">
        <v>238</v>
      </c>
      <c r="C61" s="34" t="s">
        <v>222</v>
      </c>
      <c r="D61" s="33">
        <v>5</v>
      </c>
    </row>
    <row r="62" spans="1:4" ht="38.25" hidden="1" x14ac:dyDescent="0.25">
      <c r="A62" s="34" t="s">
        <v>239</v>
      </c>
      <c r="B62" s="34" t="s">
        <v>240</v>
      </c>
      <c r="C62" s="34" t="s">
        <v>222</v>
      </c>
      <c r="D62" s="33">
        <v>6</v>
      </c>
    </row>
    <row r="63" spans="1:4" ht="38.25" hidden="1" x14ac:dyDescent="0.25">
      <c r="A63" s="34" t="s">
        <v>239</v>
      </c>
      <c r="B63" s="34" t="s">
        <v>240</v>
      </c>
      <c r="C63" s="34" t="s">
        <v>222</v>
      </c>
      <c r="D63" s="33">
        <v>6</v>
      </c>
    </row>
    <row r="64" spans="1:4" ht="25.5" x14ac:dyDescent="0.25">
      <c r="A64" s="34" t="s">
        <v>239</v>
      </c>
      <c r="B64" s="34" t="s">
        <v>240</v>
      </c>
      <c r="C64" s="34" t="s">
        <v>222</v>
      </c>
      <c r="D64" s="33">
        <v>5</v>
      </c>
    </row>
    <row r="65" spans="1:4" ht="25.5" x14ac:dyDescent="0.25">
      <c r="A65" s="34" t="s">
        <v>239</v>
      </c>
      <c r="B65" s="34" t="s">
        <v>240</v>
      </c>
      <c r="C65" s="34" t="s">
        <v>222</v>
      </c>
      <c r="D65" s="33">
        <v>5</v>
      </c>
    </row>
    <row r="66" spans="1:4" ht="25.5" x14ac:dyDescent="0.25">
      <c r="A66" s="34" t="s">
        <v>239</v>
      </c>
      <c r="B66" s="34" t="s">
        <v>240</v>
      </c>
      <c r="C66" s="34" t="s">
        <v>222</v>
      </c>
      <c r="D66" s="33">
        <v>5</v>
      </c>
    </row>
    <row r="67" spans="1:4" ht="25.5" x14ac:dyDescent="0.25">
      <c r="A67" s="34" t="s">
        <v>239</v>
      </c>
      <c r="B67" s="34" t="s">
        <v>240</v>
      </c>
      <c r="C67" s="34" t="s">
        <v>222</v>
      </c>
      <c r="D67" s="33">
        <v>5</v>
      </c>
    </row>
    <row r="68" spans="1:4" ht="25.5" x14ac:dyDescent="0.25">
      <c r="A68" s="34" t="s">
        <v>239</v>
      </c>
      <c r="B68" s="34" t="s">
        <v>240</v>
      </c>
      <c r="C68" s="34" t="s">
        <v>222</v>
      </c>
      <c r="D68" s="33">
        <v>5</v>
      </c>
    </row>
    <row r="69" spans="1:4" ht="38.25" hidden="1" x14ac:dyDescent="0.25">
      <c r="A69" s="34" t="s">
        <v>239</v>
      </c>
      <c r="B69" s="34" t="s">
        <v>241</v>
      </c>
      <c r="C69" s="34" t="s">
        <v>222</v>
      </c>
      <c r="D69" s="33">
        <v>7</v>
      </c>
    </row>
    <row r="70" spans="1:4" ht="25.5" x14ac:dyDescent="0.25">
      <c r="A70" s="34" t="s">
        <v>239</v>
      </c>
      <c r="B70" s="34" t="s">
        <v>241</v>
      </c>
      <c r="C70" s="34" t="s">
        <v>222</v>
      </c>
      <c r="D70" s="33">
        <v>5</v>
      </c>
    </row>
    <row r="71" spans="1:4" ht="25.5" x14ac:dyDescent="0.25">
      <c r="A71" s="34" t="s">
        <v>239</v>
      </c>
      <c r="B71" s="34" t="s">
        <v>241</v>
      </c>
      <c r="C71" s="34" t="s">
        <v>222</v>
      </c>
      <c r="D71" s="33">
        <v>5</v>
      </c>
    </row>
    <row r="72" spans="1:4" ht="25.5" hidden="1" x14ac:dyDescent="0.25">
      <c r="A72" s="34" t="s">
        <v>242</v>
      </c>
      <c r="B72" s="34" t="s">
        <v>242</v>
      </c>
      <c r="C72" s="35" t="s">
        <v>222</v>
      </c>
      <c r="D72" s="36">
        <v>7</v>
      </c>
    </row>
    <row r="73" spans="1:4" ht="25.5" x14ac:dyDescent="0.25">
      <c r="A73" s="34" t="s">
        <v>242</v>
      </c>
      <c r="B73" s="34" t="s">
        <v>242</v>
      </c>
      <c r="C73" s="35" t="s">
        <v>222</v>
      </c>
      <c r="D73" s="33">
        <v>5</v>
      </c>
    </row>
    <row r="74" spans="1:4" ht="25.5" x14ac:dyDescent="0.25">
      <c r="A74" s="34" t="s">
        <v>235</v>
      </c>
      <c r="B74" s="34" t="s">
        <v>163</v>
      </c>
      <c r="C74" s="34" t="s">
        <v>222</v>
      </c>
      <c r="D74" s="33">
        <v>5</v>
      </c>
    </row>
    <row r="75" spans="1:4" ht="25.5" x14ac:dyDescent="0.25">
      <c r="A75" s="34" t="s">
        <v>235</v>
      </c>
      <c r="B75" s="34" t="s">
        <v>163</v>
      </c>
      <c r="C75" s="34" t="s">
        <v>222</v>
      </c>
      <c r="D75" s="33">
        <v>5</v>
      </c>
    </row>
    <row r="76" spans="1:4" ht="25.5" x14ac:dyDescent="0.25">
      <c r="A76" s="34" t="s">
        <v>235</v>
      </c>
      <c r="B76" s="34" t="s">
        <v>163</v>
      </c>
      <c r="C76" s="34" t="s">
        <v>222</v>
      </c>
      <c r="D76" s="33">
        <v>5</v>
      </c>
    </row>
    <row r="77" spans="1:4" ht="25.5" x14ac:dyDescent="0.25">
      <c r="A77" s="34" t="s">
        <v>235</v>
      </c>
      <c r="B77" s="34" t="s">
        <v>163</v>
      </c>
      <c r="C77" s="34" t="s">
        <v>222</v>
      </c>
      <c r="D77" s="33">
        <v>5</v>
      </c>
    </row>
    <row r="78" spans="1:4" ht="25.5" x14ac:dyDescent="0.25">
      <c r="A78" s="34" t="s">
        <v>231</v>
      </c>
      <c r="B78" s="34" t="s">
        <v>243</v>
      </c>
      <c r="C78" s="34" t="s">
        <v>222</v>
      </c>
      <c r="D78" s="33">
        <v>5</v>
      </c>
    </row>
    <row r="79" spans="1:4" ht="25.5" x14ac:dyDescent="0.25">
      <c r="A79" s="34" t="s">
        <v>231</v>
      </c>
      <c r="B79" s="34" t="s">
        <v>243</v>
      </c>
      <c r="C79" s="34" t="s">
        <v>222</v>
      </c>
      <c r="D79" s="33">
        <v>5</v>
      </c>
    </row>
    <row r="80" spans="1:4" ht="25.5" x14ac:dyDescent="0.25">
      <c r="A80" s="34" t="s">
        <v>231</v>
      </c>
      <c r="B80" s="34" t="s">
        <v>243</v>
      </c>
      <c r="C80" s="34" t="s">
        <v>222</v>
      </c>
      <c r="D80" s="33">
        <v>5</v>
      </c>
    </row>
    <row r="81" spans="1:4" ht="38.25" hidden="1" x14ac:dyDescent="0.25">
      <c r="A81" s="34" t="s">
        <v>231</v>
      </c>
      <c r="B81" s="34" t="s">
        <v>244</v>
      </c>
      <c r="C81" s="35" t="s">
        <v>222</v>
      </c>
      <c r="D81" s="36">
        <v>6</v>
      </c>
    </row>
    <row r="82" spans="1:4" ht="25.5" x14ac:dyDescent="0.25">
      <c r="A82" s="34" t="s">
        <v>231</v>
      </c>
      <c r="B82" s="34" t="s">
        <v>244</v>
      </c>
      <c r="C82" s="35" t="s">
        <v>222</v>
      </c>
      <c r="D82" s="33">
        <v>5</v>
      </c>
    </row>
    <row r="83" spans="1:4" ht="25.5" x14ac:dyDescent="0.25">
      <c r="A83" s="34" t="s">
        <v>231</v>
      </c>
      <c r="B83" s="34" t="s">
        <v>244</v>
      </c>
      <c r="C83" s="35" t="s">
        <v>222</v>
      </c>
      <c r="D83" s="33">
        <v>5</v>
      </c>
    </row>
    <row r="84" spans="1:4" ht="25.5" x14ac:dyDescent="0.25">
      <c r="A84" s="34" t="s">
        <v>235</v>
      </c>
      <c r="B84" s="34" t="s">
        <v>245</v>
      </c>
      <c r="C84" s="34" t="s">
        <v>222</v>
      </c>
      <c r="D84" s="33">
        <v>5</v>
      </c>
    </row>
    <row r="85" spans="1:4" ht="25.5" x14ac:dyDescent="0.25">
      <c r="A85" s="34" t="s">
        <v>235</v>
      </c>
      <c r="B85" s="34" t="s">
        <v>245</v>
      </c>
      <c r="C85" s="34" t="s">
        <v>222</v>
      </c>
      <c r="D85" s="33">
        <v>5</v>
      </c>
    </row>
    <row r="86" spans="1:4" ht="25.5" x14ac:dyDescent="0.25">
      <c r="A86" s="34" t="s">
        <v>235</v>
      </c>
      <c r="B86" s="34" t="s">
        <v>245</v>
      </c>
      <c r="C86" s="34" t="s">
        <v>222</v>
      </c>
      <c r="D86" s="33">
        <v>5</v>
      </c>
    </row>
    <row r="87" spans="1:4" ht="25.5" x14ac:dyDescent="0.25">
      <c r="A87" s="34" t="s">
        <v>235</v>
      </c>
      <c r="B87" s="34" t="s">
        <v>245</v>
      </c>
      <c r="C87" s="34" t="s">
        <v>222</v>
      </c>
      <c r="D87" s="33">
        <v>5</v>
      </c>
    </row>
    <row r="88" spans="1:4" ht="25.5" x14ac:dyDescent="0.25">
      <c r="A88" s="34" t="s">
        <v>235</v>
      </c>
      <c r="B88" s="34" t="s">
        <v>245</v>
      </c>
      <c r="C88" s="34" t="s">
        <v>222</v>
      </c>
      <c r="D88" s="33">
        <v>5</v>
      </c>
    </row>
    <row r="89" spans="1:4" ht="25.5" x14ac:dyDescent="0.25">
      <c r="A89" s="34" t="s">
        <v>235</v>
      </c>
      <c r="B89" s="34" t="s">
        <v>245</v>
      </c>
      <c r="C89" s="34" t="s">
        <v>222</v>
      </c>
      <c r="D89" s="33">
        <v>5</v>
      </c>
    </row>
    <row r="90" spans="1:4" ht="25.5" x14ac:dyDescent="0.25">
      <c r="A90" s="34" t="s">
        <v>231</v>
      </c>
      <c r="B90" s="34" t="s">
        <v>160</v>
      </c>
      <c r="C90" s="34" t="s">
        <v>222</v>
      </c>
      <c r="D90" s="33">
        <v>5</v>
      </c>
    </row>
    <row r="91" spans="1:4" ht="25.5" hidden="1" x14ac:dyDescent="0.25">
      <c r="A91" s="34" t="s">
        <v>235</v>
      </c>
      <c r="B91" s="34" t="s">
        <v>236</v>
      </c>
      <c r="C91" s="34" t="s">
        <v>223</v>
      </c>
      <c r="D91" s="33">
        <v>8</v>
      </c>
    </row>
    <row r="92" spans="1:4" ht="25.5" hidden="1" x14ac:dyDescent="0.25">
      <c r="A92" s="34" t="s">
        <v>235</v>
      </c>
      <c r="B92" s="34" t="s">
        <v>151</v>
      </c>
      <c r="C92" s="34" t="s">
        <v>223</v>
      </c>
      <c r="D92" s="33">
        <v>7</v>
      </c>
    </row>
    <row r="93" spans="1:4" ht="25.5" hidden="1" x14ac:dyDescent="0.25">
      <c r="A93" s="34" t="s">
        <v>238</v>
      </c>
      <c r="B93" s="34" t="s">
        <v>238</v>
      </c>
      <c r="C93" s="34" t="s">
        <v>223</v>
      </c>
      <c r="D93" s="33">
        <v>7</v>
      </c>
    </row>
    <row r="94" spans="1:4" ht="38.25" hidden="1" x14ac:dyDescent="0.25">
      <c r="A94" s="34" t="s">
        <v>239</v>
      </c>
      <c r="B94" s="34" t="s">
        <v>240</v>
      </c>
      <c r="C94" s="34" t="s">
        <v>223</v>
      </c>
      <c r="D94" s="33">
        <v>7</v>
      </c>
    </row>
    <row r="95" spans="1:4" hidden="1" x14ac:dyDescent="0.25">
      <c r="A95" s="38" t="s">
        <v>242</v>
      </c>
      <c r="B95" s="38" t="s">
        <v>242</v>
      </c>
      <c r="C95" s="39" t="s">
        <v>20</v>
      </c>
      <c r="D95" s="40">
        <v>8</v>
      </c>
    </row>
    <row r="96" spans="1:4" ht="38.25" hidden="1" x14ac:dyDescent="0.25">
      <c r="A96" s="34" t="s">
        <v>233</v>
      </c>
      <c r="B96" s="34" t="s">
        <v>234</v>
      </c>
      <c r="C96" s="34" t="s">
        <v>246</v>
      </c>
      <c r="D96" s="33">
        <v>7</v>
      </c>
    </row>
    <row r="97" spans="1:4" ht="25.5" hidden="1" x14ac:dyDescent="0.25">
      <c r="A97" s="34" t="s">
        <v>235</v>
      </c>
      <c r="B97" s="34" t="s">
        <v>235</v>
      </c>
      <c r="C97" s="34" t="s">
        <v>246</v>
      </c>
      <c r="D97" s="33">
        <v>7</v>
      </c>
    </row>
    <row r="98" spans="1:4" ht="38.25" hidden="1" x14ac:dyDescent="0.25">
      <c r="A98" s="34" t="s">
        <v>233</v>
      </c>
      <c r="B98" s="34" t="s">
        <v>233</v>
      </c>
      <c r="C98" s="34" t="s">
        <v>246</v>
      </c>
      <c r="D98" s="33">
        <v>7</v>
      </c>
    </row>
    <row r="99" spans="1:4" ht="38.25" hidden="1" x14ac:dyDescent="0.25">
      <c r="A99" s="34" t="s">
        <v>233</v>
      </c>
      <c r="B99" s="34" t="s">
        <v>234</v>
      </c>
      <c r="C99" s="34" t="s">
        <v>247</v>
      </c>
      <c r="D99" s="33">
        <v>10</v>
      </c>
    </row>
    <row r="100" spans="1:4" ht="25.5" hidden="1" x14ac:dyDescent="0.25">
      <c r="A100" s="34" t="s">
        <v>235</v>
      </c>
      <c r="B100" s="34" t="s">
        <v>248</v>
      </c>
      <c r="C100" s="34" t="s">
        <v>247</v>
      </c>
      <c r="D100" s="33">
        <v>10</v>
      </c>
    </row>
    <row r="101" spans="1:4" ht="25.5" hidden="1" x14ac:dyDescent="0.25">
      <c r="A101" s="34" t="s">
        <v>242</v>
      </c>
      <c r="B101" s="34" t="s">
        <v>242</v>
      </c>
      <c r="C101" s="34" t="s">
        <v>249</v>
      </c>
      <c r="D101" s="33">
        <v>10</v>
      </c>
    </row>
    <row r="102" spans="1:4" ht="38.25" hidden="1" x14ac:dyDescent="0.25">
      <c r="A102" s="34" t="s">
        <v>233</v>
      </c>
      <c r="B102" s="34" t="s">
        <v>234</v>
      </c>
      <c r="C102" s="34" t="s">
        <v>250</v>
      </c>
      <c r="D102" s="33">
        <v>10</v>
      </c>
    </row>
    <row r="103" spans="1:4" ht="38.25" hidden="1" x14ac:dyDescent="0.25">
      <c r="A103" s="34" t="s">
        <v>233</v>
      </c>
      <c r="B103" s="34" t="s">
        <v>234</v>
      </c>
      <c r="C103" s="34" t="s">
        <v>250</v>
      </c>
      <c r="D103" s="33">
        <v>10</v>
      </c>
    </row>
    <row r="104" spans="1:4" ht="25.5" hidden="1" x14ac:dyDescent="0.25">
      <c r="A104" s="34" t="s">
        <v>238</v>
      </c>
      <c r="B104" s="34" t="s">
        <v>238</v>
      </c>
      <c r="C104" s="34" t="s">
        <v>251</v>
      </c>
      <c r="D104" s="33">
        <v>10</v>
      </c>
    </row>
    <row r="105" spans="1:4" ht="25.5" hidden="1" x14ac:dyDescent="0.25">
      <c r="A105" s="34" t="s">
        <v>238</v>
      </c>
      <c r="B105" s="34" t="s">
        <v>238</v>
      </c>
      <c r="C105" s="34" t="s">
        <v>251</v>
      </c>
      <c r="D105" s="33">
        <v>10</v>
      </c>
    </row>
    <row r="106" spans="1:4" ht="25.5" hidden="1" x14ac:dyDescent="0.25">
      <c r="A106" s="34" t="s">
        <v>238</v>
      </c>
      <c r="B106" s="34" t="s">
        <v>238</v>
      </c>
      <c r="C106" s="34" t="s">
        <v>251</v>
      </c>
      <c r="D106" s="33">
        <v>10</v>
      </c>
    </row>
    <row r="107" spans="1:4" ht="25.5" hidden="1" x14ac:dyDescent="0.25">
      <c r="A107" s="34" t="s">
        <v>242</v>
      </c>
      <c r="B107" s="34" t="s">
        <v>242</v>
      </c>
      <c r="C107" s="41" t="s">
        <v>252</v>
      </c>
      <c r="D107" s="42">
        <v>13</v>
      </c>
    </row>
    <row r="108" spans="1:4" ht="25.5" hidden="1" x14ac:dyDescent="0.25">
      <c r="A108" s="38" t="s">
        <v>253</v>
      </c>
      <c r="B108" s="38" t="s">
        <v>253</v>
      </c>
      <c r="C108" s="39" t="s">
        <v>254</v>
      </c>
      <c r="D108" s="40" t="s">
        <v>255</v>
      </c>
    </row>
    <row r="109" spans="1:4" ht="25.5" hidden="1" x14ac:dyDescent="0.25">
      <c r="A109" s="34" t="s">
        <v>238</v>
      </c>
      <c r="B109" s="34" t="s">
        <v>238</v>
      </c>
      <c r="C109" s="34" t="s">
        <v>256</v>
      </c>
      <c r="D109" s="33">
        <v>10</v>
      </c>
    </row>
    <row r="110" spans="1:4" ht="25.5" hidden="1" x14ac:dyDescent="0.25">
      <c r="A110" s="34" t="s">
        <v>238</v>
      </c>
      <c r="B110" s="34" t="s">
        <v>238</v>
      </c>
      <c r="C110" s="34" t="s">
        <v>256</v>
      </c>
      <c r="D110" s="33">
        <v>10</v>
      </c>
    </row>
    <row r="111" spans="1:4" ht="25.5" hidden="1" x14ac:dyDescent="0.25">
      <c r="A111" s="34" t="s">
        <v>238</v>
      </c>
      <c r="B111" s="34" t="s">
        <v>238</v>
      </c>
      <c r="C111" s="34" t="s">
        <v>256</v>
      </c>
      <c r="D111" s="33">
        <v>10</v>
      </c>
    </row>
    <row r="112" spans="1:4" ht="25.5" hidden="1" x14ac:dyDescent="0.25">
      <c r="A112" s="34" t="s">
        <v>238</v>
      </c>
      <c r="B112" s="34" t="s">
        <v>238</v>
      </c>
      <c r="C112" s="34" t="s">
        <v>256</v>
      </c>
      <c r="D112" s="33">
        <v>9</v>
      </c>
    </row>
    <row r="113" spans="1:4" ht="25.5" hidden="1" x14ac:dyDescent="0.25">
      <c r="A113" s="34" t="s">
        <v>242</v>
      </c>
      <c r="B113" s="34" t="s">
        <v>242</v>
      </c>
      <c r="C113" s="34" t="s">
        <v>257</v>
      </c>
      <c r="D113" s="33">
        <v>14</v>
      </c>
    </row>
    <row r="114" spans="1:4" ht="25.5" hidden="1" x14ac:dyDescent="0.25">
      <c r="A114" s="38" t="s">
        <v>253</v>
      </c>
      <c r="B114" s="38" t="s">
        <v>253</v>
      </c>
      <c r="C114" s="39" t="s">
        <v>258</v>
      </c>
      <c r="D114" s="40" t="s">
        <v>255</v>
      </c>
    </row>
    <row r="115" spans="1:4" ht="25.5" hidden="1" x14ac:dyDescent="0.25">
      <c r="A115" s="38" t="s">
        <v>253</v>
      </c>
      <c r="B115" s="38" t="s">
        <v>253</v>
      </c>
      <c r="C115" s="39" t="s">
        <v>258</v>
      </c>
      <c r="D115" s="40" t="s">
        <v>255</v>
      </c>
    </row>
    <row r="116" spans="1:4" ht="25.5" hidden="1" x14ac:dyDescent="0.25">
      <c r="A116" s="38" t="s">
        <v>253</v>
      </c>
      <c r="B116" s="38" t="s">
        <v>253</v>
      </c>
      <c r="C116" s="39" t="s">
        <v>258</v>
      </c>
      <c r="D116" s="40" t="s">
        <v>255</v>
      </c>
    </row>
    <row r="117" spans="1:4" ht="25.5" hidden="1" x14ac:dyDescent="0.25">
      <c r="A117" s="38" t="s">
        <v>253</v>
      </c>
      <c r="B117" s="38" t="s">
        <v>253</v>
      </c>
      <c r="C117" s="39" t="s">
        <v>258</v>
      </c>
      <c r="D117" s="40" t="s">
        <v>255</v>
      </c>
    </row>
    <row r="118" spans="1:4" ht="25.5" hidden="1" x14ac:dyDescent="0.25">
      <c r="A118" s="43" t="s">
        <v>253</v>
      </c>
      <c r="B118" s="43" t="s">
        <v>253</v>
      </c>
      <c r="C118" s="43" t="s">
        <v>258</v>
      </c>
      <c r="D118" s="44" t="s">
        <v>255</v>
      </c>
    </row>
    <row r="119" spans="1:4" ht="25.5" hidden="1" x14ac:dyDescent="0.25">
      <c r="A119" s="34" t="s">
        <v>238</v>
      </c>
      <c r="B119" s="34" t="s">
        <v>238</v>
      </c>
      <c r="C119" s="34" t="s">
        <v>259</v>
      </c>
      <c r="D119" s="33">
        <v>10</v>
      </c>
    </row>
    <row r="120" spans="1:4" ht="25.5" hidden="1" x14ac:dyDescent="0.25">
      <c r="A120" s="34" t="s">
        <v>242</v>
      </c>
      <c r="B120" s="34" t="s">
        <v>242</v>
      </c>
      <c r="C120" s="35" t="s">
        <v>260</v>
      </c>
      <c r="D120" s="33">
        <v>10</v>
      </c>
    </row>
    <row r="121" spans="1:4" ht="25.5" hidden="1" x14ac:dyDescent="0.25">
      <c r="A121" s="34" t="s">
        <v>242</v>
      </c>
      <c r="B121" s="34" t="s">
        <v>242</v>
      </c>
      <c r="C121" s="41" t="s">
        <v>261</v>
      </c>
      <c r="D121" s="42">
        <v>12</v>
      </c>
    </row>
    <row r="122" spans="1:4" ht="38.25" hidden="1" x14ac:dyDescent="0.25">
      <c r="A122" s="34" t="s">
        <v>233</v>
      </c>
      <c r="B122" s="34" t="s">
        <v>233</v>
      </c>
      <c r="C122" s="34" t="s">
        <v>262</v>
      </c>
      <c r="D122" s="33">
        <v>12</v>
      </c>
    </row>
    <row r="123" spans="1:4" ht="38.25" hidden="1" x14ac:dyDescent="0.25">
      <c r="A123" s="34" t="s">
        <v>239</v>
      </c>
      <c r="B123" s="34" t="s">
        <v>241</v>
      </c>
      <c r="C123" s="34" t="s">
        <v>263</v>
      </c>
      <c r="D123" s="33">
        <v>12</v>
      </c>
    </row>
    <row r="124" spans="1:4" ht="25.5" hidden="1" x14ac:dyDescent="0.25">
      <c r="A124" s="34" t="s">
        <v>235</v>
      </c>
      <c r="B124" s="34" t="s">
        <v>236</v>
      </c>
      <c r="C124" s="34" t="s">
        <v>264</v>
      </c>
      <c r="D124" s="33">
        <v>12</v>
      </c>
    </row>
    <row r="125" spans="1:4" ht="25.5" hidden="1" x14ac:dyDescent="0.25">
      <c r="A125" s="34" t="s">
        <v>235</v>
      </c>
      <c r="B125" s="34" t="s">
        <v>151</v>
      </c>
      <c r="C125" s="37" t="s">
        <v>264</v>
      </c>
      <c r="D125" s="33">
        <v>12</v>
      </c>
    </row>
    <row r="126" spans="1:4" ht="38.25" hidden="1" x14ac:dyDescent="0.25">
      <c r="A126" s="34" t="s">
        <v>239</v>
      </c>
      <c r="B126" s="34" t="s">
        <v>240</v>
      </c>
      <c r="C126" s="37" t="s">
        <v>264</v>
      </c>
      <c r="D126" s="33">
        <v>12</v>
      </c>
    </row>
    <row r="127" spans="1:4" ht="38.25" hidden="1" x14ac:dyDescent="0.25">
      <c r="A127" s="34" t="s">
        <v>239</v>
      </c>
      <c r="B127" s="34" t="s">
        <v>241</v>
      </c>
      <c r="C127" s="34" t="s">
        <v>264</v>
      </c>
      <c r="D127" s="33">
        <v>12</v>
      </c>
    </row>
    <row r="128" spans="1:4" ht="38.25" hidden="1" x14ac:dyDescent="0.25">
      <c r="A128" s="34" t="s">
        <v>231</v>
      </c>
      <c r="B128" s="34" t="s">
        <v>237</v>
      </c>
      <c r="C128" s="34" t="s">
        <v>265</v>
      </c>
      <c r="D128" s="33">
        <v>12</v>
      </c>
    </row>
    <row r="129" spans="1:4" ht="38.25" hidden="1" x14ac:dyDescent="0.25">
      <c r="A129" s="34" t="s">
        <v>231</v>
      </c>
      <c r="B129" s="34" t="s">
        <v>243</v>
      </c>
      <c r="C129" s="37" t="s">
        <v>265</v>
      </c>
      <c r="D129" s="36">
        <v>12</v>
      </c>
    </row>
    <row r="130" spans="1:4" ht="25.5" hidden="1" x14ac:dyDescent="0.25">
      <c r="A130" s="34" t="s">
        <v>235</v>
      </c>
      <c r="B130" s="34" t="s">
        <v>163</v>
      </c>
      <c r="C130" s="34" t="s">
        <v>266</v>
      </c>
      <c r="D130" s="33">
        <v>12</v>
      </c>
    </row>
    <row r="131" spans="1:4" ht="38.25" hidden="1" x14ac:dyDescent="0.25">
      <c r="A131" s="34" t="s">
        <v>231</v>
      </c>
      <c r="B131" s="34" t="s">
        <v>232</v>
      </c>
      <c r="C131" s="35" t="s">
        <v>267</v>
      </c>
      <c r="D131" s="33">
        <v>12</v>
      </c>
    </row>
    <row r="132" spans="1:4" ht="25.5" hidden="1" x14ac:dyDescent="0.25">
      <c r="A132" s="34" t="s">
        <v>235</v>
      </c>
      <c r="B132" s="34" t="s">
        <v>236</v>
      </c>
      <c r="C132" s="34" t="s">
        <v>267</v>
      </c>
      <c r="D132" s="33">
        <v>12</v>
      </c>
    </row>
    <row r="133" spans="1:4" ht="38.25" hidden="1" x14ac:dyDescent="0.25">
      <c r="A133" s="34" t="s">
        <v>233</v>
      </c>
      <c r="B133" s="34" t="s">
        <v>233</v>
      </c>
      <c r="C133" s="35" t="s">
        <v>267</v>
      </c>
      <c r="D133" s="33">
        <v>12</v>
      </c>
    </row>
    <row r="134" spans="1:4" ht="38.25" hidden="1" x14ac:dyDescent="0.25">
      <c r="A134" s="34" t="s">
        <v>239</v>
      </c>
      <c r="B134" s="34" t="s">
        <v>240</v>
      </c>
      <c r="C134" s="34" t="s">
        <v>267</v>
      </c>
      <c r="D134" s="33">
        <v>12</v>
      </c>
    </row>
    <row r="135" spans="1:4" ht="38.25" hidden="1" x14ac:dyDescent="0.25">
      <c r="A135" s="34" t="s">
        <v>239</v>
      </c>
      <c r="B135" s="34" t="s">
        <v>240</v>
      </c>
      <c r="C135" s="35" t="s">
        <v>267</v>
      </c>
      <c r="D135" s="33">
        <v>12</v>
      </c>
    </row>
    <row r="136" spans="1:4" ht="38.25" hidden="1" x14ac:dyDescent="0.25">
      <c r="A136" s="34" t="s">
        <v>231</v>
      </c>
      <c r="B136" s="34" t="s">
        <v>244</v>
      </c>
      <c r="C136" s="35" t="s">
        <v>268</v>
      </c>
      <c r="D136" s="33">
        <v>12</v>
      </c>
    </row>
    <row r="137" spans="1:4" ht="38.25" hidden="1" x14ac:dyDescent="0.25">
      <c r="A137" s="34" t="s">
        <v>231</v>
      </c>
      <c r="B137" s="34" t="s">
        <v>160</v>
      </c>
      <c r="C137" s="34" t="s">
        <v>268</v>
      </c>
      <c r="D137" s="33">
        <v>12</v>
      </c>
    </row>
    <row r="138" spans="1:4" ht="25.5" hidden="1" x14ac:dyDescent="0.25">
      <c r="A138" s="34" t="s">
        <v>238</v>
      </c>
      <c r="B138" s="34" t="s">
        <v>238</v>
      </c>
      <c r="C138" s="34" t="s">
        <v>269</v>
      </c>
      <c r="D138" s="33">
        <v>12</v>
      </c>
    </row>
    <row r="139" spans="1:4" ht="25.5" hidden="1" x14ac:dyDescent="0.25">
      <c r="A139" s="34" t="s">
        <v>238</v>
      </c>
      <c r="B139" s="34" t="s">
        <v>238</v>
      </c>
      <c r="C139" s="34" t="s">
        <v>270</v>
      </c>
      <c r="D139" s="33">
        <v>12</v>
      </c>
    </row>
    <row r="140" spans="1:4" ht="38.25" hidden="1" x14ac:dyDescent="0.25">
      <c r="A140" s="34" t="s">
        <v>233</v>
      </c>
      <c r="B140" s="34" t="s">
        <v>234</v>
      </c>
      <c r="C140" s="34" t="s">
        <v>228</v>
      </c>
      <c r="D140" s="33">
        <v>12</v>
      </c>
    </row>
    <row r="141" spans="1:4" ht="25.5" hidden="1" x14ac:dyDescent="0.25">
      <c r="A141" s="34" t="s">
        <v>238</v>
      </c>
      <c r="B141" s="34" t="s">
        <v>238</v>
      </c>
      <c r="C141" s="34" t="s">
        <v>228</v>
      </c>
      <c r="D141" s="33">
        <v>12</v>
      </c>
    </row>
    <row r="142" spans="1:4" hidden="1" x14ac:dyDescent="0.25">
      <c r="A142" s="38" t="s">
        <v>242</v>
      </c>
      <c r="B142" s="38" t="s">
        <v>242</v>
      </c>
      <c r="C142" s="39" t="s">
        <v>271</v>
      </c>
      <c r="D142" s="40">
        <v>12</v>
      </c>
    </row>
    <row r="143" spans="1:4" ht="38.25" hidden="1" x14ac:dyDescent="0.25">
      <c r="A143" s="34" t="s">
        <v>231</v>
      </c>
      <c r="B143" s="34" t="s">
        <v>231</v>
      </c>
      <c r="C143" s="34" t="s">
        <v>224</v>
      </c>
      <c r="D143" s="33">
        <v>13</v>
      </c>
    </row>
    <row r="144" spans="1:4" ht="25.5" hidden="1" x14ac:dyDescent="0.25">
      <c r="A144" s="34" t="s">
        <v>235</v>
      </c>
      <c r="B144" s="34" t="s">
        <v>235</v>
      </c>
      <c r="C144" s="34" t="s">
        <v>272</v>
      </c>
      <c r="D144" s="33">
        <v>13</v>
      </c>
    </row>
    <row r="145" spans="1:4" ht="38.25" hidden="1" x14ac:dyDescent="0.25">
      <c r="A145" s="34" t="s">
        <v>239</v>
      </c>
      <c r="B145" s="34" t="s">
        <v>239</v>
      </c>
      <c r="C145" s="34" t="s">
        <v>273</v>
      </c>
      <c r="D145" s="33">
        <v>13</v>
      </c>
    </row>
    <row r="146" spans="1:4" ht="38.25" hidden="1" x14ac:dyDescent="0.25">
      <c r="A146" s="34" t="s">
        <v>233</v>
      </c>
      <c r="B146" s="34" t="s">
        <v>233</v>
      </c>
      <c r="C146" s="34" t="s">
        <v>274</v>
      </c>
      <c r="D146" s="33">
        <v>13</v>
      </c>
    </row>
    <row r="147" spans="1:4" ht="25.5" hidden="1" x14ac:dyDescent="0.25">
      <c r="A147" s="34" t="s">
        <v>238</v>
      </c>
      <c r="B147" s="34" t="s">
        <v>238</v>
      </c>
      <c r="C147" s="34" t="s">
        <v>275</v>
      </c>
      <c r="D147" s="33">
        <v>13</v>
      </c>
    </row>
    <row r="148" spans="1:4" ht="25.5" x14ac:dyDescent="0.25">
      <c r="A148" s="34" t="s">
        <v>233</v>
      </c>
      <c r="B148" s="34" t="s">
        <v>234</v>
      </c>
      <c r="C148" s="34" t="s">
        <v>276</v>
      </c>
      <c r="D148" s="33">
        <v>5</v>
      </c>
    </row>
    <row r="149" spans="1:4" ht="25.5" x14ac:dyDescent="0.25">
      <c r="A149" s="34" t="s">
        <v>233</v>
      </c>
      <c r="B149" s="34" t="s">
        <v>234</v>
      </c>
      <c r="C149" s="34" t="s">
        <v>276</v>
      </c>
      <c r="D149" s="33">
        <v>5</v>
      </c>
    </row>
    <row r="150" spans="1:4" ht="25.5" x14ac:dyDescent="0.25">
      <c r="A150" s="34" t="s">
        <v>233</v>
      </c>
      <c r="B150" s="34" t="s">
        <v>234</v>
      </c>
      <c r="C150" s="34" t="s">
        <v>276</v>
      </c>
      <c r="D150" s="33">
        <v>5</v>
      </c>
    </row>
    <row r="151" spans="1:4" ht="25.5" hidden="1" x14ac:dyDescent="0.25">
      <c r="A151" s="34" t="s">
        <v>242</v>
      </c>
      <c r="B151" s="34" t="s">
        <v>242</v>
      </c>
      <c r="C151" s="41" t="s">
        <v>277</v>
      </c>
      <c r="D151" s="42">
        <v>12</v>
      </c>
    </row>
    <row r="152" spans="1:4" ht="38.25" hidden="1" x14ac:dyDescent="0.25">
      <c r="A152" s="34" t="s">
        <v>239</v>
      </c>
      <c r="B152" s="34" t="s">
        <v>241</v>
      </c>
      <c r="C152" s="34" t="s">
        <v>278</v>
      </c>
      <c r="D152" s="33">
        <v>8</v>
      </c>
    </row>
    <row r="153" spans="1:4" ht="25.5" hidden="1" x14ac:dyDescent="0.25">
      <c r="A153" s="34" t="s">
        <v>242</v>
      </c>
      <c r="B153" s="34" t="s">
        <v>242</v>
      </c>
      <c r="C153" s="41" t="s">
        <v>279</v>
      </c>
      <c r="D153" s="42">
        <v>10</v>
      </c>
    </row>
    <row r="154" spans="1:4" ht="25.5" hidden="1" x14ac:dyDescent="0.25">
      <c r="A154" s="34" t="s">
        <v>235</v>
      </c>
      <c r="B154" s="34" t="s">
        <v>248</v>
      </c>
      <c r="C154" s="34" t="s">
        <v>280</v>
      </c>
      <c r="D154" s="33">
        <v>12</v>
      </c>
    </row>
    <row r="155" spans="1:4" ht="38.25" hidden="1" x14ac:dyDescent="0.25">
      <c r="A155" s="34" t="s">
        <v>233</v>
      </c>
      <c r="B155" s="34" t="s">
        <v>234</v>
      </c>
      <c r="C155" s="34" t="s">
        <v>281</v>
      </c>
      <c r="D155" s="33">
        <v>11</v>
      </c>
    </row>
    <row r="156" spans="1:4" ht="25.5" hidden="1" x14ac:dyDescent="0.25">
      <c r="A156" s="34" t="s">
        <v>235</v>
      </c>
      <c r="B156" s="34" t="s">
        <v>236</v>
      </c>
      <c r="C156" s="34" t="s">
        <v>281</v>
      </c>
      <c r="D156" s="33">
        <v>11</v>
      </c>
    </row>
    <row r="157" spans="1:4" ht="25.5" hidden="1" x14ac:dyDescent="0.25">
      <c r="A157" s="34" t="s">
        <v>235</v>
      </c>
      <c r="B157" s="34" t="s">
        <v>151</v>
      </c>
      <c r="C157" s="34" t="s">
        <v>281</v>
      </c>
      <c r="D157" s="33">
        <v>11</v>
      </c>
    </row>
    <row r="158" spans="1:4" ht="38.25" hidden="1" x14ac:dyDescent="0.25">
      <c r="A158" s="34" t="s">
        <v>231</v>
      </c>
      <c r="B158" s="34" t="s">
        <v>232</v>
      </c>
      <c r="C158" s="34" t="s">
        <v>282</v>
      </c>
      <c r="D158" s="33">
        <v>11</v>
      </c>
    </row>
    <row r="159" spans="1:4" ht="38.25" hidden="1" x14ac:dyDescent="0.25">
      <c r="A159" s="34" t="s">
        <v>231</v>
      </c>
      <c r="B159" s="34" t="s">
        <v>232</v>
      </c>
      <c r="C159" s="34" t="s">
        <v>283</v>
      </c>
      <c r="D159" s="33">
        <v>11</v>
      </c>
    </row>
    <row r="160" spans="1:4" ht="25.5" hidden="1" x14ac:dyDescent="0.25">
      <c r="A160" s="34" t="s">
        <v>235</v>
      </c>
      <c r="B160" s="34" t="s">
        <v>236</v>
      </c>
      <c r="C160" s="34" t="s">
        <v>282</v>
      </c>
      <c r="D160" s="33">
        <v>11</v>
      </c>
    </row>
    <row r="161" spans="1:4" ht="25.5" hidden="1" x14ac:dyDescent="0.25">
      <c r="A161" s="34" t="s">
        <v>235</v>
      </c>
      <c r="B161" s="34" t="s">
        <v>236</v>
      </c>
      <c r="C161" s="34" t="s">
        <v>282</v>
      </c>
      <c r="D161" s="33">
        <v>11</v>
      </c>
    </row>
    <row r="162" spans="1:4" ht="25.5" hidden="1" x14ac:dyDescent="0.25">
      <c r="A162" s="34" t="s">
        <v>235</v>
      </c>
      <c r="B162" s="34" t="s">
        <v>236</v>
      </c>
      <c r="C162" s="34" t="s">
        <v>282</v>
      </c>
      <c r="D162" s="33">
        <v>11</v>
      </c>
    </row>
    <row r="163" spans="1:4" ht="25.5" hidden="1" x14ac:dyDescent="0.25">
      <c r="A163" s="34" t="s">
        <v>235</v>
      </c>
      <c r="B163" s="34" t="s">
        <v>236</v>
      </c>
      <c r="C163" s="34" t="s">
        <v>284</v>
      </c>
      <c r="D163" s="33">
        <v>11</v>
      </c>
    </row>
    <row r="164" spans="1:4" ht="25.5" hidden="1" x14ac:dyDescent="0.25">
      <c r="A164" s="34" t="s">
        <v>235</v>
      </c>
      <c r="B164" s="34" t="s">
        <v>236</v>
      </c>
      <c r="C164" s="34" t="s">
        <v>284</v>
      </c>
      <c r="D164" s="33">
        <v>11</v>
      </c>
    </row>
    <row r="165" spans="1:4" ht="25.5" hidden="1" x14ac:dyDescent="0.25">
      <c r="A165" s="34" t="s">
        <v>235</v>
      </c>
      <c r="B165" s="34" t="s">
        <v>236</v>
      </c>
      <c r="C165" s="34" t="s">
        <v>284</v>
      </c>
      <c r="D165" s="33">
        <v>11</v>
      </c>
    </row>
    <row r="166" spans="1:4" ht="25.5" hidden="1" x14ac:dyDescent="0.25">
      <c r="A166" s="34" t="s">
        <v>235</v>
      </c>
      <c r="B166" s="34" t="s">
        <v>236</v>
      </c>
      <c r="C166" s="34" t="s">
        <v>284</v>
      </c>
      <c r="D166" s="33">
        <v>11</v>
      </c>
    </row>
    <row r="167" spans="1:4" ht="25.5" hidden="1" x14ac:dyDescent="0.25">
      <c r="A167" s="34" t="s">
        <v>235</v>
      </c>
      <c r="B167" s="34" t="s">
        <v>236</v>
      </c>
      <c r="C167" s="34" t="s">
        <v>285</v>
      </c>
      <c r="D167" s="33">
        <v>11</v>
      </c>
    </row>
    <row r="168" spans="1:4" ht="25.5" hidden="1" x14ac:dyDescent="0.25">
      <c r="A168" s="34" t="s">
        <v>235</v>
      </c>
      <c r="B168" s="34" t="s">
        <v>236</v>
      </c>
      <c r="C168" s="34" t="s">
        <v>286</v>
      </c>
      <c r="D168" s="33">
        <v>11</v>
      </c>
    </row>
    <row r="169" spans="1:4" ht="25.5" hidden="1" x14ac:dyDescent="0.25">
      <c r="A169" s="34" t="s">
        <v>235</v>
      </c>
      <c r="B169" s="34" t="s">
        <v>151</v>
      </c>
      <c r="C169" s="34" t="s">
        <v>281</v>
      </c>
      <c r="D169" s="33">
        <v>11</v>
      </c>
    </row>
    <row r="170" spans="1:4" ht="25.5" hidden="1" x14ac:dyDescent="0.25">
      <c r="A170" s="34" t="s">
        <v>235</v>
      </c>
      <c r="B170" s="34" t="s">
        <v>151</v>
      </c>
      <c r="C170" s="34" t="s">
        <v>281</v>
      </c>
      <c r="D170" s="33">
        <v>11</v>
      </c>
    </row>
    <row r="171" spans="1:4" ht="25.5" hidden="1" x14ac:dyDescent="0.25">
      <c r="A171" s="34" t="s">
        <v>235</v>
      </c>
      <c r="B171" s="34" t="s">
        <v>151</v>
      </c>
      <c r="C171" s="34" t="s">
        <v>281</v>
      </c>
      <c r="D171" s="33">
        <v>11</v>
      </c>
    </row>
    <row r="172" spans="1:4" ht="25.5" hidden="1" x14ac:dyDescent="0.25">
      <c r="A172" s="34" t="s">
        <v>235</v>
      </c>
      <c r="B172" s="34" t="s">
        <v>151</v>
      </c>
      <c r="C172" s="34" t="s">
        <v>285</v>
      </c>
      <c r="D172" s="33">
        <v>11</v>
      </c>
    </row>
    <row r="173" spans="1:4" ht="38.25" hidden="1" x14ac:dyDescent="0.25">
      <c r="A173" s="34" t="s">
        <v>231</v>
      </c>
      <c r="B173" s="34" t="s">
        <v>237</v>
      </c>
      <c r="C173" s="34" t="s">
        <v>281</v>
      </c>
      <c r="D173" s="33">
        <v>11</v>
      </c>
    </row>
    <row r="174" spans="1:4" ht="38.25" hidden="1" x14ac:dyDescent="0.25">
      <c r="A174" s="34" t="s">
        <v>231</v>
      </c>
      <c r="B174" s="34" t="s">
        <v>237</v>
      </c>
      <c r="C174" s="34" t="s">
        <v>281</v>
      </c>
      <c r="D174" s="33">
        <v>11</v>
      </c>
    </row>
    <row r="175" spans="1:4" ht="38.25" hidden="1" x14ac:dyDescent="0.25">
      <c r="A175" s="34" t="s">
        <v>231</v>
      </c>
      <c r="B175" s="34" t="s">
        <v>237</v>
      </c>
      <c r="C175" s="34" t="s">
        <v>281</v>
      </c>
      <c r="D175" s="33">
        <v>11</v>
      </c>
    </row>
    <row r="176" spans="1:4" ht="38.25" hidden="1" x14ac:dyDescent="0.25">
      <c r="A176" s="34" t="s">
        <v>231</v>
      </c>
      <c r="B176" s="34" t="s">
        <v>237</v>
      </c>
      <c r="C176" s="34" t="s">
        <v>283</v>
      </c>
      <c r="D176" s="33">
        <v>11</v>
      </c>
    </row>
    <row r="177" spans="1:4" ht="38.25" hidden="1" x14ac:dyDescent="0.25">
      <c r="A177" s="34" t="s">
        <v>239</v>
      </c>
      <c r="B177" s="34" t="s">
        <v>240</v>
      </c>
      <c r="C177" s="34" t="s">
        <v>281</v>
      </c>
      <c r="D177" s="33">
        <v>11</v>
      </c>
    </row>
    <row r="178" spans="1:4" ht="38.25" hidden="1" x14ac:dyDescent="0.25">
      <c r="A178" s="34" t="s">
        <v>239</v>
      </c>
      <c r="B178" s="34" t="s">
        <v>240</v>
      </c>
      <c r="C178" s="34" t="s">
        <v>281</v>
      </c>
      <c r="D178" s="33">
        <v>11</v>
      </c>
    </row>
    <row r="179" spans="1:4" ht="38.25" hidden="1" x14ac:dyDescent="0.25">
      <c r="A179" s="34" t="s">
        <v>239</v>
      </c>
      <c r="B179" s="34" t="s">
        <v>240</v>
      </c>
      <c r="C179" s="34" t="s">
        <v>281</v>
      </c>
      <c r="D179" s="33">
        <v>11</v>
      </c>
    </row>
    <row r="180" spans="1:4" ht="38.25" hidden="1" x14ac:dyDescent="0.25">
      <c r="A180" s="34" t="s">
        <v>239</v>
      </c>
      <c r="B180" s="34" t="s">
        <v>240</v>
      </c>
      <c r="C180" s="34" t="s">
        <v>281</v>
      </c>
      <c r="D180" s="33">
        <v>11</v>
      </c>
    </row>
    <row r="181" spans="1:4" ht="38.25" hidden="1" x14ac:dyDescent="0.25">
      <c r="A181" s="34" t="s">
        <v>239</v>
      </c>
      <c r="B181" s="34" t="s">
        <v>240</v>
      </c>
      <c r="C181" s="34" t="s">
        <v>281</v>
      </c>
      <c r="D181" s="33">
        <v>11</v>
      </c>
    </row>
    <row r="182" spans="1:4" ht="38.25" hidden="1" x14ac:dyDescent="0.25">
      <c r="A182" s="34" t="s">
        <v>239</v>
      </c>
      <c r="B182" s="34" t="s">
        <v>240</v>
      </c>
      <c r="C182" s="34" t="s">
        <v>281</v>
      </c>
      <c r="D182" s="33">
        <v>11</v>
      </c>
    </row>
    <row r="183" spans="1:4" ht="38.25" hidden="1" x14ac:dyDescent="0.25">
      <c r="A183" s="34" t="s">
        <v>239</v>
      </c>
      <c r="B183" s="34" t="s">
        <v>240</v>
      </c>
      <c r="C183" s="34" t="s">
        <v>281</v>
      </c>
      <c r="D183" s="33">
        <v>11</v>
      </c>
    </row>
    <row r="184" spans="1:4" ht="38.25" hidden="1" x14ac:dyDescent="0.25">
      <c r="A184" s="34" t="s">
        <v>239</v>
      </c>
      <c r="B184" s="34" t="s">
        <v>240</v>
      </c>
      <c r="C184" s="34" t="s">
        <v>281</v>
      </c>
      <c r="D184" s="33">
        <v>11</v>
      </c>
    </row>
    <row r="185" spans="1:4" ht="38.25" hidden="1" x14ac:dyDescent="0.25">
      <c r="A185" s="34" t="s">
        <v>239</v>
      </c>
      <c r="B185" s="34" t="s">
        <v>240</v>
      </c>
      <c r="C185" s="34" t="s">
        <v>281</v>
      </c>
      <c r="D185" s="33">
        <v>11</v>
      </c>
    </row>
    <row r="186" spans="1:4" ht="38.25" hidden="1" x14ac:dyDescent="0.25">
      <c r="A186" s="34" t="s">
        <v>239</v>
      </c>
      <c r="B186" s="34" t="s">
        <v>240</v>
      </c>
      <c r="C186" s="34" t="s">
        <v>281</v>
      </c>
      <c r="D186" s="33">
        <v>11</v>
      </c>
    </row>
    <row r="187" spans="1:4" ht="38.25" hidden="1" x14ac:dyDescent="0.25">
      <c r="A187" s="34" t="s">
        <v>239</v>
      </c>
      <c r="B187" s="34" t="s">
        <v>240</v>
      </c>
      <c r="C187" s="34" t="s">
        <v>281</v>
      </c>
      <c r="D187" s="33">
        <v>11</v>
      </c>
    </row>
    <row r="188" spans="1:4" ht="38.25" hidden="1" x14ac:dyDescent="0.25">
      <c r="A188" s="34" t="s">
        <v>239</v>
      </c>
      <c r="B188" s="34" t="s">
        <v>240</v>
      </c>
      <c r="C188" s="34" t="s">
        <v>281</v>
      </c>
      <c r="D188" s="33">
        <v>11</v>
      </c>
    </row>
    <row r="189" spans="1:4" ht="38.25" hidden="1" x14ac:dyDescent="0.25">
      <c r="A189" s="34" t="s">
        <v>239</v>
      </c>
      <c r="B189" s="34" t="s">
        <v>240</v>
      </c>
      <c r="C189" s="34" t="s">
        <v>282</v>
      </c>
      <c r="D189" s="33">
        <v>11</v>
      </c>
    </row>
    <row r="190" spans="1:4" ht="38.25" hidden="1" x14ac:dyDescent="0.25">
      <c r="A190" s="34" t="s">
        <v>239</v>
      </c>
      <c r="B190" s="34" t="s">
        <v>240</v>
      </c>
      <c r="C190" s="34" t="s">
        <v>282</v>
      </c>
      <c r="D190" s="33">
        <v>11</v>
      </c>
    </row>
    <row r="191" spans="1:4" ht="38.25" hidden="1" x14ac:dyDescent="0.25">
      <c r="A191" s="34" t="s">
        <v>239</v>
      </c>
      <c r="B191" s="34" t="s">
        <v>240</v>
      </c>
      <c r="C191" s="34" t="s">
        <v>282</v>
      </c>
      <c r="D191" s="33">
        <v>11</v>
      </c>
    </row>
    <row r="192" spans="1:4" ht="38.25" hidden="1" x14ac:dyDescent="0.25">
      <c r="A192" s="34" t="s">
        <v>239</v>
      </c>
      <c r="B192" s="34" t="s">
        <v>240</v>
      </c>
      <c r="C192" s="34" t="s">
        <v>282</v>
      </c>
      <c r="D192" s="33">
        <v>11</v>
      </c>
    </row>
    <row r="193" spans="1:4" ht="38.25" hidden="1" x14ac:dyDescent="0.25">
      <c r="A193" s="34" t="s">
        <v>239</v>
      </c>
      <c r="B193" s="34" t="s">
        <v>240</v>
      </c>
      <c r="C193" s="34" t="s">
        <v>284</v>
      </c>
      <c r="D193" s="33">
        <v>11</v>
      </c>
    </row>
    <row r="194" spans="1:4" ht="38.25" hidden="1" x14ac:dyDescent="0.25">
      <c r="A194" s="34" t="s">
        <v>239</v>
      </c>
      <c r="B194" s="34" t="s">
        <v>240</v>
      </c>
      <c r="C194" s="34" t="s">
        <v>284</v>
      </c>
      <c r="D194" s="33">
        <v>11</v>
      </c>
    </row>
    <row r="195" spans="1:4" ht="38.25" hidden="1" x14ac:dyDescent="0.25">
      <c r="A195" s="34" t="s">
        <v>239</v>
      </c>
      <c r="B195" s="34" t="s">
        <v>240</v>
      </c>
      <c r="C195" s="34" t="s">
        <v>284</v>
      </c>
      <c r="D195" s="33">
        <v>11</v>
      </c>
    </row>
    <row r="196" spans="1:4" ht="38.25" hidden="1" x14ac:dyDescent="0.25">
      <c r="A196" s="34" t="s">
        <v>239</v>
      </c>
      <c r="B196" s="34" t="s">
        <v>240</v>
      </c>
      <c r="C196" s="34" t="s">
        <v>284</v>
      </c>
      <c r="D196" s="33">
        <v>11</v>
      </c>
    </row>
    <row r="197" spans="1:4" ht="38.25" hidden="1" x14ac:dyDescent="0.25">
      <c r="A197" s="34" t="s">
        <v>239</v>
      </c>
      <c r="B197" s="34" t="s">
        <v>240</v>
      </c>
      <c r="C197" s="34" t="s">
        <v>285</v>
      </c>
      <c r="D197" s="33">
        <v>11</v>
      </c>
    </row>
    <row r="198" spans="1:4" ht="38.25" hidden="1" x14ac:dyDescent="0.25">
      <c r="A198" s="34" t="s">
        <v>239</v>
      </c>
      <c r="B198" s="34" t="s">
        <v>241</v>
      </c>
      <c r="C198" s="34" t="s">
        <v>281</v>
      </c>
      <c r="D198" s="33">
        <v>11</v>
      </c>
    </row>
    <row r="199" spans="1:4" ht="38.25" hidden="1" x14ac:dyDescent="0.25">
      <c r="A199" s="34" t="s">
        <v>239</v>
      </c>
      <c r="B199" s="34" t="s">
        <v>241</v>
      </c>
      <c r="C199" s="34" t="s">
        <v>281</v>
      </c>
      <c r="D199" s="33">
        <v>11</v>
      </c>
    </row>
    <row r="200" spans="1:4" ht="38.25" hidden="1" x14ac:dyDescent="0.25">
      <c r="A200" s="34" t="s">
        <v>239</v>
      </c>
      <c r="B200" s="34" t="s">
        <v>241</v>
      </c>
      <c r="C200" s="34" t="s">
        <v>281</v>
      </c>
      <c r="D200" s="33">
        <v>11</v>
      </c>
    </row>
    <row r="201" spans="1:4" ht="38.25" hidden="1" x14ac:dyDescent="0.25">
      <c r="A201" s="34" t="s">
        <v>239</v>
      </c>
      <c r="B201" s="34" t="s">
        <v>241</v>
      </c>
      <c r="C201" s="34" t="s">
        <v>281</v>
      </c>
      <c r="D201" s="33">
        <v>11</v>
      </c>
    </row>
    <row r="202" spans="1:4" ht="38.25" hidden="1" x14ac:dyDescent="0.25">
      <c r="A202" s="34" t="s">
        <v>239</v>
      </c>
      <c r="B202" s="34" t="s">
        <v>241</v>
      </c>
      <c r="C202" s="34" t="s">
        <v>281</v>
      </c>
      <c r="D202" s="33">
        <v>11</v>
      </c>
    </row>
    <row r="203" spans="1:4" ht="38.25" hidden="1" x14ac:dyDescent="0.25">
      <c r="A203" s="34" t="s">
        <v>239</v>
      </c>
      <c r="B203" s="34" t="s">
        <v>241</v>
      </c>
      <c r="C203" s="34" t="s">
        <v>281</v>
      </c>
      <c r="D203" s="33">
        <v>11</v>
      </c>
    </row>
    <row r="204" spans="1:4" ht="25.5" hidden="1" x14ac:dyDescent="0.25">
      <c r="A204" s="34" t="s">
        <v>235</v>
      </c>
      <c r="B204" s="34" t="s">
        <v>163</v>
      </c>
      <c r="C204" s="34" t="s">
        <v>281</v>
      </c>
      <c r="D204" s="33">
        <v>11</v>
      </c>
    </row>
    <row r="205" spans="1:4" ht="25.5" hidden="1" x14ac:dyDescent="0.25">
      <c r="A205" s="34" t="s">
        <v>235</v>
      </c>
      <c r="B205" s="34" t="s">
        <v>163</v>
      </c>
      <c r="C205" s="34" t="s">
        <v>282</v>
      </c>
      <c r="D205" s="33">
        <v>11</v>
      </c>
    </row>
    <row r="206" spans="1:4" ht="25.5" hidden="1" x14ac:dyDescent="0.25">
      <c r="A206" s="34" t="s">
        <v>235</v>
      </c>
      <c r="B206" s="34" t="s">
        <v>163</v>
      </c>
      <c r="C206" s="34" t="s">
        <v>284</v>
      </c>
      <c r="D206" s="33">
        <v>11</v>
      </c>
    </row>
    <row r="207" spans="1:4" ht="25.5" hidden="1" x14ac:dyDescent="0.25">
      <c r="A207" s="34" t="s">
        <v>235</v>
      </c>
      <c r="B207" s="34" t="s">
        <v>163</v>
      </c>
      <c r="C207" s="34" t="s">
        <v>284</v>
      </c>
      <c r="D207" s="33">
        <v>11</v>
      </c>
    </row>
    <row r="208" spans="1:4" ht="25.5" hidden="1" x14ac:dyDescent="0.25">
      <c r="A208" s="34" t="s">
        <v>235</v>
      </c>
      <c r="B208" s="34" t="s">
        <v>163</v>
      </c>
      <c r="C208" s="34" t="s">
        <v>284</v>
      </c>
      <c r="D208" s="33">
        <v>11</v>
      </c>
    </row>
    <row r="209" spans="1:4" ht="25.5" hidden="1" x14ac:dyDescent="0.25">
      <c r="A209" s="34" t="s">
        <v>235</v>
      </c>
      <c r="B209" s="34" t="s">
        <v>163</v>
      </c>
      <c r="C209" s="34" t="s">
        <v>283</v>
      </c>
      <c r="D209" s="33">
        <v>11</v>
      </c>
    </row>
    <row r="210" spans="1:4" ht="38.25" hidden="1" x14ac:dyDescent="0.25">
      <c r="A210" s="34" t="s">
        <v>231</v>
      </c>
      <c r="B210" s="34" t="s">
        <v>243</v>
      </c>
      <c r="C210" s="34" t="s">
        <v>281</v>
      </c>
      <c r="D210" s="33">
        <v>11</v>
      </c>
    </row>
    <row r="211" spans="1:4" ht="38.25" hidden="1" x14ac:dyDescent="0.25">
      <c r="A211" s="34" t="s">
        <v>231</v>
      </c>
      <c r="B211" s="34" t="s">
        <v>243</v>
      </c>
      <c r="C211" s="37" t="s">
        <v>281</v>
      </c>
      <c r="D211" s="36">
        <v>11</v>
      </c>
    </row>
    <row r="212" spans="1:4" ht="38.25" hidden="1" x14ac:dyDescent="0.25">
      <c r="A212" s="34" t="s">
        <v>231</v>
      </c>
      <c r="B212" s="34" t="s">
        <v>243</v>
      </c>
      <c r="C212" s="37" t="s">
        <v>281</v>
      </c>
      <c r="D212" s="36">
        <v>11</v>
      </c>
    </row>
    <row r="213" spans="1:4" ht="38.25" hidden="1" x14ac:dyDescent="0.25">
      <c r="A213" s="34" t="s">
        <v>231</v>
      </c>
      <c r="B213" s="34" t="s">
        <v>243</v>
      </c>
      <c r="C213" s="37" t="s">
        <v>281</v>
      </c>
      <c r="D213" s="36">
        <v>11</v>
      </c>
    </row>
    <row r="214" spans="1:4" ht="38.25" hidden="1" x14ac:dyDescent="0.25">
      <c r="A214" s="34" t="s">
        <v>231</v>
      </c>
      <c r="B214" s="34" t="s">
        <v>243</v>
      </c>
      <c r="C214" s="34" t="s">
        <v>283</v>
      </c>
      <c r="D214" s="33">
        <v>11</v>
      </c>
    </row>
    <row r="215" spans="1:4" ht="38.25" hidden="1" x14ac:dyDescent="0.25">
      <c r="A215" s="34" t="s">
        <v>231</v>
      </c>
      <c r="B215" s="34" t="s">
        <v>243</v>
      </c>
      <c r="C215" s="37" t="s">
        <v>286</v>
      </c>
      <c r="D215" s="36">
        <v>11</v>
      </c>
    </row>
    <row r="216" spans="1:4" ht="38.25" hidden="1" x14ac:dyDescent="0.25">
      <c r="A216" s="34" t="s">
        <v>231</v>
      </c>
      <c r="B216" s="34" t="s">
        <v>244</v>
      </c>
      <c r="C216" s="35" t="s">
        <v>284</v>
      </c>
      <c r="D216" s="33">
        <v>11</v>
      </c>
    </row>
    <row r="217" spans="1:4" ht="38.25" hidden="1" x14ac:dyDescent="0.25">
      <c r="A217" s="34" t="s">
        <v>231</v>
      </c>
      <c r="B217" s="34" t="s">
        <v>244</v>
      </c>
      <c r="C217" s="35" t="s">
        <v>287</v>
      </c>
      <c r="D217" s="33">
        <v>9</v>
      </c>
    </row>
    <row r="218" spans="1:4" ht="38.25" hidden="1" x14ac:dyDescent="0.25">
      <c r="A218" s="34" t="s">
        <v>231</v>
      </c>
      <c r="B218" s="34" t="s">
        <v>244</v>
      </c>
      <c r="C218" s="35" t="s">
        <v>283</v>
      </c>
      <c r="D218" s="33">
        <v>11</v>
      </c>
    </row>
    <row r="219" spans="1:4" ht="38.25" hidden="1" x14ac:dyDescent="0.25">
      <c r="A219" s="34" t="s">
        <v>231</v>
      </c>
      <c r="B219" s="34" t="s">
        <v>244</v>
      </c>
      <c r="C219" s="35" t="s">
        <v>283</v>
      </c>
      <c r="D219" s="33">
        <v>11</v>
      </c>
    </row>
    <row r="220" spans="1:4" ht="38.25" hidden="1" x14ac:dyDescent="0.25">
      <c r="A220" s="34" t="s">
        <v>231</v>
      </c>
      <c r="B220" s="34" t="s">
        <v>244</v>
      </c>
      <c r="C220" s="35" t="s">
        <v>285</v>
      </c>
      <c r="D220" s="36">
        <v>11</v>
      </c>
    </row>
    <row r="221" spans="1:4" ht="38.25" hidden="1" x14ac:dyDescent="0.25">
      <c r="A221" s="34" t="s">
        <v>231</v>
      </c>
      <c r="B221" s="34" t="s">
        <v>244</v>
      </c>
      <c r="C221" s="35" t="s">
        <v>285</v>
      </c>
      <c r="D221" s="33">
        <v>11</v>
      </c>
    </row>
    <row r="222" spans="1:4" ht="38.25" hidden="1" x14ac:dyDescent="0.25">
      <c r="A222" s="34" t="s">
        <v>231</v>
      </c>
      <c r="B222" s="34" t="s">
        <v>244</v>
      </c>
      <c r="C222" s="35" t="s">
        <v>285</v>
      </c>
      <c r="D222" s="33">
        <v>11</v>
      </c>
    </row>
    <row r="223" spans="1:4" ht="51" hidden="1" x14ac:dyDescent="0.25">
      <c r="A223" s="34" t="s">
        <v>288</v>
      </c>
      <c r="B223" s="34" t="s">
        <v>244</v>
      </c>
      <c r="C223" s="35" t="s">
        <v>285</v>
      </c>
      <c r="D223" s="33">
        <v>11</v>
      </c>
    </row>
    <row r="224" spans="1:4" ht="38.25" hidden="1" x14ac:dyDescent="0.25">
      <c r="A224" s="34" t="s">
        <v>231</v>
      </c>
      <c r="B224" s="34" t="s">
        <v>244</v>
      </c>
      <c r="C224" s="35" t="s">
        <v>285</v>
      </c>
      <c r="D224" s="33">
        <v>11</v>
      </c>
    </row>
    <row r="225" spans="1:4" ht="38.25" hidden="1" x14ac:dyDescent="0.25">
      <c r="A225" s="34" t="s">
        <v>231</v>
      </c>
      <c r="B225" s="34" t="s">
        <v>244</v>
      </c>
      <c r="C225" s="35" t="s">
        <v>286</v>
      </c>
      <c r="D225" s="36">
        <v>12</v>
      </c>
    </row>
    <row r="226" spans="1:4" ht="38.25" hidden="1" x14ac:dyDescent="0.25">
      <c r="A226" s="34" t="s">
        <v>231</v>
      </c>
      <c r="B226" s="34" t="s">
        <v>244</v>
      </c>
      <c r="C226" s="35" t="s">
        <v>286</v>
      </c>
      <c r="D226" s="36">
        <v>11</v>
      </c>
    </row>
    <row r="227" spans="1:4" ht="38.25" hidden="1" x14ac:dyDescent="0.25">
      <c r="A227" s="34" t="s">
        <v>231</v>
      </c>
      <c r="B227" s="34" t="s">
        <v>244</v>
      </c>
      <c r="C227" s="35" t="s">
        <v>286</v>
      </c>
      <c r="D227" s="33">
        <v>11</v>
      </c>
    </row>
    <row r="228" spans="1:4" ht="38.25" hidden="1" x14ac:dyDescent="0.25">
      <c r="A228" s="34" t="s">
        <v>231</v>
      </c>
      <c r="B228" s="34" t="s">
        <v>160</v>
      </c>
      <c r="C228" s="34" t="s">
        <v>281</v>
      </c>
      <c r="D228" s="33">
        <v>11</v>
      </c>
    </row>
    <row r="229" spans="1:4" ht="38.25" hidden="1" x14ac:dyDescent="0.25">
      <c r="A229" s="34" t="s">
        <v>231</v>
      </c>
      <c r="B229" s="34" t="s">
        <v>160</v>
      </c>
      <c r="C229" s="34" t="s">
        <v>281</v>
      </c>
      <c r="D229" s="33">
        <v>11</v>
      </c>
    </row>
    <row r="230" spans="1:4" ht="25.5" hidden="1" x14ac:dyDescent="0.25">
      <c r="A230" s="34" t="s">
        <v>238</v>
      </c>
      <c r="B230" s="34" t="s">
        <v>238</v>
      </c>
      <c r="C230" s="34" t="s">
        <v>289</v>
      </c>
      <c r="D230" s="33">
        <v>3</v>
      </c>
    </row>
    <row r="231" spans="1:4" ht="25.5" hidden="1" x14ac:dyDescent="0.25">
      <c r="A231" s="34" t="s">
        <v>235</v>
      </c>
      <c r="B231" s="34" t="s">
        <v>235</v>
      </c>
      <c r="C231" s="34" t="s">
        <v>225</v>
      </c>
      <c r="D231" s="33">
        <v>6</v>
      </c>
    </row>
    <row r="232" spans="1:4" ht="38.25" hidden="1" x14ac:dyDescent="0.25">
      <c r="A232" s="34" t="s">
        <v>239</v>
      </c>
      <c r="B232" s="34" t="s">
        <v>239</v>
      </c>
      <c r="C232" s="34" t="s">
        <v>225</v>
      </c>
      <c r="D232" s="33">
        <v>6</v>
      </c>
    </row>
    <row r="233" spans="1:4" ht="38.25" hidden="1" x14ac:dyDescent="0.25">
      <c r="A233" s="34" t="s">
        <v>231</v>
      </c>
      <c r="B233" s="34" t="s">
        <v>231</v>
      </c>
      <c r="C233" s="34" t="s">
        <v>225</v>
      </c>
      <c r="D233" s="36">
        <v>6</v>
      </c>
    </row>
    <row r="234" spans="1:4" ht="38.25" hidden="1" x14ac:dyDescent="0.25">
      <c r="A234" s="34" t="s">
        <v>233</v>
      </c>
      <c r="B234" s="34" t="s">
        <v>233</v>
      </c>
      <c r="C234" s="34" t="s">
        <v>225</v>
      </c>
      <c r="D234" s="33">
        <v>6</v>
      </c>
    </row>
    <row r="235" spans="1:4" ht="25.5" hidden="1" x14ac:dyDescent="0.25">
      <c r="A235" s="34" t="s">
        <v>238</v>
      </c>
      <c r="B235" s="34" t="s">
        <v>238</v>
      </c>
      <c r="C235" s="34" t="s">
        <v>225</v>
      </c>
      <c r="D235" s="33">
        <v>6</v>
      </c>
    </row>
    <row r="236" spans="1:4" ht="25.5" hidden="1" x14ac:dyDescent="0.25">
      <c r="A236" s="34" t="s">
        <v>242</v>
      </c>
      <c r="B236" s="34" t="s">
        <v>242</v>
      </c>
      <c r="C236" s="34" t="s">
        <v>290</v>
      </c>
      <c r="D236" s="36">
        <v>7</v>
      </c>
    </row>
    <row r="237" spans="1:4" ht="38.25" hidden="1" x14ac:dyDescent="0.25">
      <c r="A237" s="34" t="s">
        <v>231</v>
      </c>
      <c r="B237" s="34" t="s">
        <v>160</v>
      </c>
      <c r="C237" s="34" t="s">
        <v>290</v>
      </c>
      <c r="D237" s="33">
        <v>7</v>
      </c>
    </row>
    <row r="238" spans="1:4" ht="25.5" x14ac:dyDescent="0.25">
      <c r="A238" s="34" t="s">
        <v>231</v>
      </c>
      <c r="B238" s="34" t="s">
        <v>232</v>
      </c>
      <c r="C238" s="34" t="s">
        <v>291</v>
      </c>
      <c r="D238" s="33">
        <v>5</v>
      </c>
    </row>
    <row r="239" spans="1:4" ht="25.5" x14ac:dyDescent="0.25">
      <c r="A239" s="34" t="s">
        <v>231</v>
      </c>
      <c r="B239" s="34" t="s">
        <v>243</v>
      </c>
      <c r="C239" s="37" t="s">
        <v>291</v>
      </c>
      <c r="D239" s="36">
        <v>5</v>
      </c>
    </row>
    <row r="240" spans="1:4" ht="38.25" hidden="1" x14ac:dyDescent="0.25">
      <c r="A240" s="34" t="s">
        <v>231</v>
      </c>
      <c r="B240" s="34" t="s">
        <v>244</v>
      </c>
      <c r="C240" s="35" t="s">
        <v>292</v>
      </c>
      <c r="D240" s="33">
        <v>6</v>
      </c>
    </row>
    <row r="241" spans="1:4" ht="38.25" hidden="1" x14ac:dyDescent="0.25">
      <c r="A241" s="34" t="s">
        <v>231</v>
      </c>
      <c r="B241" s="34" t="s">
        <v>244</v>
      </c>
      <c r="C241" s="35" t="s">
        <v>292</v>
      </c>
      <c r="D241" s="36">
        <v>6</v>
      </c>
    </row>
    <row r="242" spans="1:4" ht="38.25" hidden="1" x14ac:dyDescent="0.25">
      <c r="A242" s="34" t="s">
        <v>239</v>
      </c>
      <c r="B242" s="34" t="s">
        <v>241</v>
      </c>
      <c r="C242" s="34" t="s">
        <v>293</v>
      </c>
      <c r="D242" s="33">
        <v>9</v>
      </c>
    </row>
    <row r="243" spans="1:4" ht="38.25" hidden="1" x14ac:dyDescent="0.25">
      <c r="A243" s="34" t="s">
        <v>239</v>
      </c>
      <c r="B243" s="34" t="s">
        <v>241</v>
      </c>
      <c r="C243" s="34" t="s">
        <v>293</v>
      </c>
      <c r="D243" s="33">
        <v>9</v>
      </c>
    </row>
    <row r="244" spans="1:4" ht="38.25" hidden="1" x14ac:dyDescent="0.25">
      <c r="A244" s="34" t="s">
        <v>231</v>
      </c>
      <c r="B244" s="34" t="s">
        <v>243</v>
      </c>
      <c r="C244" s="37" t="s">
        <v>293</v>
      </c>
      <c r="D244" s="36">
        <v>9</v>
      </c>
    </row>
    <row r="245" spans="1:4" ht="25.5" hidden="1" x14ac:dyDescent="0.25">
      <c r="A245" s="34" t="s">
        <v>238</v>
      </c>
      <c r="B245" s="34" t="s">
        <v>238</v>
      </c>
      <c r="C245" s="34" t="s">
        <v>294</v>
      </c>
      <c r="D245" s="33">
        <v>11</v>
      </c>
    </row>
    <row r="246" spans="1:4" ht="25.5" hidden="1" x14ac:dyDescent="0.25">
      <c r="A246" s="34" t="s">
        <v>238</v>
      </c>
      <c r="B246" s="34" t="s">
        <v>238</v>
      </c>
      <c r="C246" s="34" t="s">
        <v>294</v>
      </c>
      <c r="D246" s="33">
        <v>11</v>
      </c>
    </row>
    <row r="247" spans="1:4" ht="25.5" hidden="1" x14ac:dyDescent="0.25">
      <c r="A247" s="34" t="s">
        <v>238</v>
      </c>
      <c r="B247" s="34" t="s">
        <v>238</v>
      </c>
      <c r="C247" s="34" t="s">
        <v>294</v>
      </c>
      <c r="D247" s="33">
        <v>11</v>
      </c>
    </row>
    <row r="248" spans="1:4" ht="25.5" hidden="1" x14ac:dyDescent="0.25">
      <c r="A248" s="34" t="s">
        <v>238</v>
      </c>
      <c r="B248" s="34" t="s">
        <v>238</v>
      </c>
      <c r="C248" s="34" t="s">
        <v>295</v>
      </c>
      <c r="D248" s="33">
        <v>11</v>
      </c>
    </row>
    <row r="249" spans="1:4" ht="25.5" hidden="1" x14ac:dyDescent="0.25">
      <c r="A249" s="45" t="s">
        <v>238</v>
      </c>
      <c r="B249" s="45" t="s">
        <v>238</v>
      </c>
      <c r="C249" s="45" t="s">
        <v>295</v>
      </c>
      <c r="D249" s="46">
        <v>11</v>
      </c>
    </row>
    <row r="250" spans="1:4" ht="25.5" hidden="1" x14ac:dyDescent="0.25">
      <c r="A250" s="45" t="s">
        <v>238</v>
      </c>
      <c r="B250" s="45" t="s">
        <v>238</v>
      </c>
      <c r="C250" s="45" t="s">
        <v>295</v>
      </c>
      <c r="D250" s="46">
        <v>11</v>
      </c>
    </row>
    <row r="251" spans="1:4" ht="38.25" hidden="1" x14ac:dyDescent="0.25">
      <c r="A251" s="34" t="s">
        <v>233</v>
      </c>
      <c r="B251" s="34" t="s">
        <v>234</v>
      </c>
      <c r="C251" s="34" t="s">
        <v>226</v>
      </c>
      <c r="D251" s="33">
        <v>6</v>
      </c>
    </row>
    <row r="252" spans="1:4" ht="25.5" x14ac:dyDescent="0.25">
      <c r="A252" s="34" t="s">
        <v>233</v>
      </c>
      <c r="B252" s="34" t="s">
        <v>234</v>
      </c>
      <c r="C252" s="34" t="s">
        <v>226</v>
      </c>
      <c r="D252" s="33">
        <v>5</v>
      </c>
    </row>
    <row r="253" spans="1:4" ht="25.5" x14ac:dyDescent="0.25">
      <c r="A253" s="34" t="s">
        <v>233</v>
      </c>
      <c r="B253" s="34" t="s">
        <v>234</v>
      </c>
      <c r="C253" s="34" t="s">
        <v>226</v>
      </c>
      <c r="D253" s="33">
        <v>5</v>
      </c>
    </row>
    <row r="254" spans="1:4" ht="25.5" x14ac:dyDescent="0.25">
      <c r="A254" s="34" t="s">
        <v>233</v>
      </c>
      <c r="B254" s="34" t="s">
        <v>234</v>
      </c>
      <c r="C254" s="34" t="s">
        <v>226</v>
      </c>
      <c r="D254" s="33">
        <v>5</v>
      </c>
    </row>
    <row r="255" spans="1:4" ht="25.5" x14ac:dyDescent="0.25">
      <c r="A255" s="34" t="s">
        <v>233</v>
      </c>
      <c r="B255" s="34" t="s">
        <v>234</v>
      </c>
      <c r="C255" s="34" t="s">
        <v>226</v>
      </c>
      <c r="D255" s="33">
        <v>5</v>
      </c>
    </row>
    <row r="256" spans="1:4" ht="25.5" x14ac:dyDescent="0.25">
      <c r="A256" s="34" t="s">
        <v>233</v>
      </c>
      <c r="B256" s="34" t="s">
        <v>234</v>
      </c>
      <c r="C256" s="34" t="s">
        <v>226</v>
      </c>
      <c r="D256" s="33">
        <v>5</v>
      </c>
    </row>
    <row r="257" spans="1:4" ht="25.5" x14ac:dyDescent="0.25">
      <c r="A257" s="34" t="s">
        <v>233</v>
      </c>
      <c r="B257" s="34" t="s">
        <v>234</v>
      </c>
      <c r="C257" s="34" t="s">
        <v>226</v>
      </c>
      <c r="D257" s="33">
        <v>5</v>
      </c>
    </row>
    <row r="258" spans="1:4" ht="25.5" x14ac:dyDescent="0.25">
      <c r="A258" s="34" t="s">
        <v>233</v>
      </c>
      <c r="B258" s="34" t="s">
        <v>234</v>
      </c>
      <c r="C258" s="34" t="s">
        <v>226</v>
      </c>
      <c r="D258" s="33">
        <v>5</v>
      </c>
    </row>
    <row r="259" spans="1:4" ht="25.5" x14ac:dyDescent="0.25">
      <c r="A259" s="34" t="s">
        <v>238</v>
      </c>
      <c r="B259" s="34" t="s">
        <v>238</v>
      </c>
      <c r="C259" s="34" t="s">
        <v>226</v>
      </c>
      <c r="D259" s="33">
        <v>5</v>
      </c>
    </row>
    <row r="260" spans="1:4" ht="38.25" hidden="1" x14ac:dyDescent="0.25">
      <c r="A260" s="34" t="s">
        <v>233</v>
      </c>
      <c r="B260" s="34" t="s">
        <v>234</v>
      </c>
      <c r="C260" s="34" t="s">
        <v>218</v>
      </c>
      <c r="D260" s="33">
        <v>8</v>
      </c>
    </row>
    <row r="261" spans="1:4" ht="38.25" hidden="1" x14ac:dyDescent="0.25">
      <c r="A261" s="34" t="s">
        <v>231</v>
      </c>
      <c r="B261" s="34" t="s">
        <v>231</v>
      </c>
      <c r="C261" s="34" t="s">
        <v>218</v>
      </c>
      <c r="D261" s="33">
        <v>8</v>
      </c>
    </row>
    <row r="262" spans="1:4" ht="25.5" hidden="1" x14ac:dyDescent="0.25">
      <c r="A262" s="34" t="s">
        <v>238</v>
      </c>
      <c r="B262" s="34" t="s">
        <v>238</v>
      </c>
      <c r="C262" s="34" t="s">
        <v>218</v>
      </c>
      <c r="D262" s="33">
        <v>8</v>
      </c>
    </row>
    <row r="263" spans="1:4" ht="25.5" hidden="1" x14ac:dyDescent="0.25">
      <c r="A263" s="34" t="s">
        <v>238</v>
      </c>
      <c r="B263" s="34" t="s">
        <v>238</v>
      </c>
      <c r="C263" s="34" t="s">
        <v>218</v>
      </c>
      <c r="D263" s="33">
        <v>8</v>
      </c>
    </row>
    <row r="264" spans="1:4" ht="25.5" hidden="1" x14ac:dyDescent="0.25">
      <c r="A264" s="34" t="s">
        <v>238</v>
      </c>
      <c r="B264" s="34" t="s">
        <v>238</v>
      </c>
      <c r="C264" s="34" t="s">
        <v>218</v>
      </c>
      <c r="D264" s="33">
        <v>8</v>
      </c>
    </row>
    <row r="265" spans="1:4" ht="38.25" hidden="1" x14ac:dyDescent="0.25">
      <c r="A265" s="34" t="s">
        <v>239</v>
      </c>
      <c r="B265" s="34" t="s">
        <v>240</v>
      </c>
      <c r="C265" s="34" t="s">
        <v>218</v>
      </c>
      <c r="D265" s="33">
        <v>8</v>
      </c>
    </row>
    <row r="266" spans="1:4" ht="25.5" hidden="1" x14ac:dyDescent="0.25">
      <c r="A266" s="34" t="s">
        <v>235</v>
      </c>
      <c r="B266" s="34" t="s">
        <v>163</v>
      </c>
      <c r="C266" s="34" t="s">
        <v>218</v>
      </c>
      <c r="D266" s="33">
        <v>8</v>
      </c>
    </row>
    <row r="267" spans="1:4" ht="25.5" hidden="1" x14ac:dyDescent="0.25">
      <c r="A267" s="34" t="s">
        <v>242</v>
      </c>
      <c r="B267" s="34" t="s">
        <v>242</v>
      </c>
      <c r="C267" s="34" t="s">
        <v>296</v>
      </c>
      <c r="D267" s="33">
        <v>12</v>
      </c>
    </row>
    <row r="268" spans="1:4" ht="25.5" hidden="1" x14ac:dyDescent="0.25">
      <c r="A268" s="38" t="s">
        <v>242</v>
      </c>
      <c r="B268" s="38" t="s">
        <v>242</v>
      </c>
      <c r="C268" s="39" t="s">
        <v>297</v>
      </c>
      <c r="D268" s="40">
        <v>12</v>
      </c>
    </row>
    <row r="269" spans="1:4" ht="25.5" hidden="1" x14ac:dyDescent="0.25">
      <c r="A269" s="34" t="s">
        <v>242</v>
      </c>
      <c r="B269" s="34" t="s">
        <v>242</v>
      </c>
      <c r="C269" s="35" t="s">
        <v>298</v>
      </c>
      <c r="D269" s="36">
        <v>12</v>
      </c>
    </row>
    <row r="270" spans="1:4" hidden="1" x14ac:dyDescent="0.25"/>
    <row r="271" spans="1:4" hidden="1" x14ac:dyDescent="0.25"/>
  </sheetData>
  <autoFilter ref="A1:D271" xr:uid="{00000000-0009-0000-0000-000006000000}">
    <filterColumn colId="3">
      <filters>
        <filter val="5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Conversion of MCC to the SAHPRA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369DF2-554A-4941-9E3E-4EBF6D8E6727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125E17CA-C7FA-4B41-AF55-911FECF1D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56EA1C-9A63-48E8-B023-4A2D109B3B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sheet</vt:lpstr>
      <vt:lpstr>Guide &amp; Assumptions</vt:lpstr>
      <vt:lpstr>Costing Model</vt:lpstr>
      <vt:lpstr> SAHPRA costing calculations</vt:lpstr>
      <vt:lpstr>SAHPRA staff </vt:lpstr>
      <vt:lpstr>MCC costing calculations</vt:lpstr>
      <vt:lpstr>MCC Staff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Model</dc:title>
  <dc:creator>Yasteel Maharaj</dc:creator>
  <cp:lastModifiedBy>Home</cp:lastModifiedBy>
  <dcterms:created xsi:type="dcterms:W3CDTF">2016-07-10T09:25:11Z</dcterms:created>
  <dcterms:modified xsi:type="dcterms:W3CDTF">2021-11-11T15:11:04Z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