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hidePivotFieldList="1"/>
  <mc:AlternateContent xmlns:mc="http://schemas.openxmlformats.org/markup-compatibility/2006">
    <mc:Choice Requires="x15">
      <x15ac:absPath xmlns:x15ac="http://schemas.microsoft.com/office/spreadsheetml/2010/11/ac" url="C:\CONOR WORK\"/>
    </mc:Choice>
  </mc:AlternateContent>
  <xr:revisionPtr revIDLastSave="0" documentId="8_{E3C40DDF-BE53-4E1E-B998-EEAAB85DD7AF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Introduction" sheetId="12" r:id="rId1"/>
    <sheet name="Master Data" sheetId="1" r:id="rId2"/>
    <sheet name="Clean Data" sheetId="2" r:id="rId3"/>
    <sheet name="Bucket 1" sheetId="3" r:id="rId4"/>
    <sheet name="Exp Bucket Pivot" sheetId="8" r:id="rId5"/>
    <sheet name="Trend &amp; Growth Analysis" sheetId="9" r:id="rId6"/>
    <sheet name="Share and Pareto Analysis" sheetId="10" r:id="rId7"/>
  </sheets>
  <definedNames>
    <definedName name="_xlnm._FilterDatabase" localSheetId="3" hidden="1">'Bucket 1'!$A$1:$A$555</definedName>
    <definedName name="_xlnm._FilterDatabase" localSheetId="2" hidden="1">'Clean Data'!$A$1:$A$93</definedName>
    <definedName name="_xlnm._FilterDatabase" localSheetId="1" hidden="1">'Master Data'!$A$1:$X$556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4" i="10" l="1"/>
  <c r="J14" i="10"/>
  <c r="K14" i="10"/>
  <c r="J13" i="10"/>
  <c r="K13" i="10"/>
  <c r="J12" i="10"/>
  <c r="K12" i="10"/>
  <c r="J11" i="10"/>
  <c r="K11" i="10"/>
  <c r="J10" i="10"/>
  <c r="K10" i="10"/>
  <c r="J9" i="10"/>
  <c r="K9" i="10"/>
  <c r="J8" i="10"/>
  <c r="K8" i="10"/>
  <c r="J7" i="10"/>
  <c r="K7" i="10"/>
  <c r="J6" i="10"/>
  <c r="K6" i="10"/>
  <c r="J5" i="10"/>
  <c r="K5" i="10"/>
  <c r="J4" i="10"/>
  <c r="K4" i="10"/>
  <c r="K3" i="10"/>
  <c r="P3" i="10" s="1"/>
  <c r="J3" i="10"/>
  <c r="O14" i="10" s="1"/>
  <c r="H14" i="10"/>
  <c r="I14" i="10"/>
  <c r="H13" i="10"/>
  <c r="I13" i="10"/>
  <c r="H12" i="10"/>
  <c r="I12" i="10"/>
  <c r="H11" i="10"/>
  <c r="I11" i="10"/>
  <c r="H10" i="10"/>
  <c r="I10" i="10"/>
  <c r="H9" i="10"/>
  <c r="I9" i="10"/>
  <c r="H8" i="10"/>
  <c r="I8" i="10"/>
  <c r="H7" i="10"/>
  <c r="I7" i="10"/>
  <c r="H6" i="10"/>
  <c r="I6" i="10"/>
  <c r="H5" i="10"/>
  <c r="I5" i="10"/>
  <c r="H4" i="10"/>
  <c r="M4" i="10" s="1"/>
  <c r="I4" i="10"/>
  <c r="N12" i="10" s="1"/>
  <c r="H3" i="10"/>
  <c r="I3" i="10"/>
  <c r="G4" i="10"/>
  <c r="L11" i="10" s="1"/>
  <c r="G5" i="10"/>
  <c r="G6" i="10"/>
  <c r="G7" i="10"/>
  <c r="G8" i="10"/>
  <c r="G9" i="10"/>
  <c r="G10" i="10"/>
  <c r="G11" i="10"/>
  <c r="G12" i="10"/>
  <c r="G13" i="10"/>
  <c r="G14" i="10"/>
  <c r="G3" i="10"/>
  <c r="L14" i="10" s="1"/>
  <c r="P14" i="10" l="1"/>
  <c r="L7" i="10"/>
  <c r="L8" i="10"/>
  <c r="L12" i="10"/>
  <c r="O5" i="10"/>
  <c r="O3" i="10"/>
  <c r="M6" i="10"/>
  <c r="M7" i="10"/>
  <c r="M8" i="10"/>
  <c r="M9" i="10"/>
  <c r="M10" i="10"/>
  <c r="M11" i="10"/>
  <c r="M12" i="10"/>
  <c r="M13" i="10"/>
  <c r="N4" i="10"/>
  <c r="L4" i="10"/>
  <c r="L3" i="10"/>
  <c r="L9" i="10"/>
  <c r="L13" i="10"/>
  <c r="P4" i="10"/>
  <c r="P6" i="10"/>
  <c r="P7" i="10"/>
  <c r="P8" i="10"/>
  <c r="P9" i="10"/>
  <c r="P10" i="10"/>
  <c r="P11" i="10"/>
  <c r="P12" i="10"/>
  <c r="P13" i="10"/>
  <c r="M5" i="10"/>
  <c r="L5" i="10"/>
  <c r="M3" i="10"/>
  <c r="L10" i="10"/>
  <c r="O4" i="10"/>
  <c r="O6" i="10"/>
  <c r="O7" i="10"/>
  <c r="O8" i="10"/>
  <c r="O9" i="10"/>
  <c r="O10" i="10"/>
  <c r="O11" i="10"/>
  <c r="O12" i="10"/>
  <c r="O13" i="10"/>
  <c r="L6" i="10"/>
  <c r="P5" i="10"/>
  <c r="N6" i="10"/>
  <c r="N7" i="10"/>
  <c r="N8" i="10"/>
  <c r="N9" i="10"/>
  <c r="N10" i="10"/>
  <c r="N11" i="10"/>
  <c r="N13" i="10"/>
  <c r="N14" i="10"/>
  <c r="N5" i="10"/>
  <c r="N3" i="10"/>
  <c r="K9" i="9" l="1"/>
  <c r="L9" i="9" s="1"/>
  <c r="K13" i="9"/>
  <c r="L13" i="9" s="1"/>
  <c r="K5" i="9"/>
  <c r="L5" i="9" s="1"/>
  <c r="J5" i="9"/>
  <c r="J6" i="9"/>
  <c r="K6" i="9" s="1"/>
  <c r="L6" i="9" s="1"/>
  <c r="J7" i="9"/>
  <c r="K7" i="9" s="1"/>
  <c r="L7" i="9" s="1"/>
  <c r="J8" i="9"/>
  <c r="K8" i="9" s="1"/>
  <c r="L8" i="9" s="1"/>
  <c r="J9" i="9"/>
  <c r="J10" i="9"/>
  <c r="K10" i="9" s="1"/>
  <c r="L10" i="9" s="1"/>
  <c r="J11" i="9"/>
  <c r="K11" i="9" s="1"/>
  <c r="L11" i="9" s="1"/>
  <c r="J12" i="9"/>
  <c r="K12" i="9" s="1"/>
  <c r="L12" i="9" s="1"/>
  <c r="J13" i="9"/>
  <c r="J14" i="9"/>
  <c r="K14" i="9" s="1"/>
  <c r="L14" i="9" s="1"/>
  <c r="J15" i="9"/>
  <c r="K15" i="9" s="1"/>
  <c r="L15" i="9" s="1"/>
  <c r="J16" i="9"/>
  <c r="K16" i="9" s="1"/>
  <c r="L16" i="9" s="1"/>
  <c r="I6" i="9"/>
  <c r="I7" i="9"/>
  <c r="I8" i="9"/>
  <c r="I9" i="9"/>
  <c r="I10" i="9"/>
  <c r="I11" i="9"/>
  <c r="I12" i="9"/>
  <c r="I13" i="9"/>
  <c r="I14" i="9"/>
  <c r="I15" i="9"/>
  <c r="I16" i="9"/>
  <c r="I5" i="9"/>
  <c r="F6" i="9"/>
  <c r="G6" i="9"/>
  <c r="H6" i="9"/>
  <c r="F7" i="9"/>
  <c r="G7" i="9"/>
  <c r="H7" i="9"/>
  <c r="F8" i="9"/>
  <c r="G8" i="9"/>
  <c r="H8" i="9"/>
  <c r="F9" i="9"/>
  <c r="G9" i="9"/>
  <c r="H9" i="9"/>
  <c r="F10" i="9"/>
  <c r="G10" i="9"/>
  <c r="H10" i="9"/>
  <c r="F11" i="9"/>
  <c r="G11" i="9"/>
  <c r="H11" i="9"/>
  <c r="F12" i="9"/>
  <c r="G12" i="9"/>
  <c r="H12" i="9"/>
  <c r="F13" i="9"/>
  <c r="G13" i="9"/>
  <c r="H13" i="9"/>
  <c r="F14" i="9"/>
  <c r="G14" i="9"/>
  <c r="H14" i="9"/>
  <c r="F15" i="9"/>
  <c r="G15" i="9"/>
  <c r="H15" i="9"/>
  <c r="F16" i="9"/>
  <c r="G16" i="9"/>
  <c r="H16" i="9"/>
  <c r="G5" i="9"/>
  <c r="H5" i="9"/>
  <c r="F5" i="9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2" i="1"/>
</calcChain>
</file>

<file path=xl/sharedStrings.xml><?xml version="1.0" encoding="utf-8"?>
<sst xmlns="http://schemas.openxmlformats.org/spreadsheetml/2006/main" count="8164" uniqueCount="164">
  <si>
    <t>National_Provincial</t>
  </si>
  <si>
    <t>Department</t>
  </si>
  <si>
    <t>Responsibility_Lowest_Level</t>
  </si>
  <si>
    <t>Financial_Year</t>
  </si>
  <si>
    <t>Total_Expenditure</t>
  </si>
  <si>
    <t>Programme_Level_5</t>
  </si>
  <si>
    <t>Sub_Programme_Level_6</t>
  </si>
  <si>
    <t>Objective_Lowest_Level</t>
  </si>
  <si>
    <t>Item_Lowest_Level</t>
  </si>
  <si>
    <t>Research_and_Dev_Classification</t>
  </si>
  <si>
    <t>ECON_CLASS_LEVEL_2</t>
  </si>
  <si>
    <t>ECON_CLASS_LEVEL_3</t>
  </si>
  <si>
    <t>INCONSISTENT_ECON_CLASS</t>
  </si>
  <si>
    <t>GFS1</t>
  </si>
  <si>
    <t>ECON_CLASS_LEVEL_4</t>
  </si>
  <si>
    <t>Free State</t>
  </si>
  <si>
    <t>Vote 07: Social Development</t>
  </si>
  <si>
    <t>DIR:INSTITUTIONAL CAP BUILD&amp;SUPP</t>
  </si>
  <si>
    <t>2015/2016</t>
  </si>
  <si>
    <t>DEVELOPMENT &amp; RESEARCH</t>
  </si>
  <si>
    <t>INSTIT CAP BUILD &amp;SUPP FOR NPOS</t>
  </si>
  <si>
    <t>INSTITUT CAPACITY BUILD&amp;SUPP</t>
  </si>
  <si>
    <t>PAYMENTS</t>
  </si>
  <si>
    <t>GOODS AND SERVICES</t>
  </si>
  <si>
    <t>TRAVEL AGENCY FEES</t>
  </si>
  <si>
    <t>RESEARCH &amp; DEV: NO</t>
  </si>
  <si>
    <t>CURRENT PAYMENTS</t>
  </si>
  <si>
    <t>CASH PAYMENTS FOR OPERATING ACTIVITIES</t>
  </si>
  <si>
    <t>ADMINISTRATIVE FEES</t>
  </si>
  <si>
    <t>ADVERTISING</t>
  </si>
  <si>
    <t>ADVERT:MARKETING</t>
  </si>
  <si>
    <t>CATERING:DEPARTML ACTIVITIES</t>
  </si>
  <si>
    <t>CATERING: DEPARTMENTAL ACTIVITIES</t>
  </si>
  <si>
    <t>CONS HOUS SUP: GROCERIES</t>
  </si>
  <si>
    <t>NON FINANCIAL ASSETS</t>
  </si>
  <si>
    <t>CONSUMABLE SUPPLIES</t>
  </si>
  <si>
    <t>CONS:MATERIALS AND SUPPLIES</t>
  </si>
  <si>
    <t>MOTHEO (DC17)</t>
  </si>
  <si>
    <t>CONS SUPP:UNIFORM &amp; CLOTHING</t>
  </si>
  <si>
    <t>FEZILE DABI (DC20)</t>
  </si>
  <si>
    <t>CONS HOUS SUP:DIS PAPER/PLAST</t>
  </si>
  <si>
    <t>THABO MOFUTSANYANA (DC19)</t>
  </si>
  <si>
    <t>CONS:SP&amp;OS:STATIONERY</t>
  </si>
  <si>
    <t>Total Expenditure = 0</t>
  </si>
  <si>
    <t>CONSUMABLES: STATIONERY, PRINTING AND OFFICE SUPPLIES</t>
  </si>
  <si>
    <t>LEJWELEPUTSWA (DC18)</t>
  </si>
  <si>
    <t>XHARIEP (DC16)</t>
  </si>
  <si>
    <t>CONS:SP&amp;OS:PRNTNG PAPR</t>
  </si>
  <si>
    <t>CONS:SP&amp;OS:PRNT CART</t>
  </si>
  <si>
    <t>CONTRACTORS</t>
  </si>
  <si>
    <t>CONTRCTRS:EVENT PROMOTERS</t>
  </si>
  <si>
    <t>MINOR ASSETS</t>
  </si>
  <si>
    <t>F&amp;O/EQP&lt;R5000:OFFICE FURN</t>
  </si>
  <si>
    <t>OPERATING PAYMENTS</t>
  </si>
  <si>
    <t>O/P:N-LIFE INS PRM-TRY12.1.2</t>
  </si>
  <si>
    <t>OFFICE FURNITURE</t>
  </si>
  <si>
    <t>MACHINERY AND EQUIPMENT</t>
  </si>
  <si>
    <t>PAYMENTS FOR CAPITAL ASSETS</t>
  </si>
  <si>
    <t>OTHER MACHINERY AND EQUIPMENT</t>
  </si>
  <si>
    <t>AUDIO VISUAL EQUIPMENT</t>
  </si>
  <si>
    <t>COMPENSATION OF EMPLOYEES</t>
  </si>
  <si>
    <t>SALARIES AND WAGES</t>
  </si>
  <si>
    <t>S&amp;W: NON PENSIONABLE ALL OTH(RES</t>
  </si>
  <si>
    <t>S&amp;W: CAPITAL REMUNERATION (RES)</t>
  </si>
  <si>
    <t>S&amp;W:CMPNS/CIRCM (RES)</t>
  </si>
  <si>
    <t>S&amp;W: BASIC SALARY (RES)</t>
  </si>
  <si>
    <t>S&amp;W: PERIODIC PAYMENTS OTH (RES)</t>
  </si>
  <si>
    <t>S&amp;W:OVERTIME (RES)</t>
  </si>
  <si>
    <t>S&amp;W:HOUSING ALLOWANCE (RES)</t>
  </si>
  <si>
    <t>S&amp;W: SERVICE BONUS (RES)</t>
  </si>
  <si>
    <t>S&amp;W:PERFORMANCE BONUS (RES)</t>
  </si>
  <si>
    <t>SOCIAL CONTRIBUTIONS</t>
  </si>
  <si>
    <t>EMPL CONTR:BARGAIN COUNCIL(RES)</t>
  </si>
  <si>
    <t>EMPL CONTR:PENSION (RES)</t>
  </si>
  <si>
    <t>EMPL CONTR:MEDICAL (RES)</t>
  </si>
  <si>
    <t>TRAVEL AND SUBSISTENCE</t>
  </si>
  <si>
    <t>T&amp;S DOM:SPECIAL DAILY ALLOWANCE</t>
  </si>
  <si>
    <t>T&amp;S DOM:SPECIAL DAILY ALLOW</t>
  </si>
  <si>
    <t>T&amp;S DOM:AIR TRANSPORT</t>
  </si>
  <si>
    <t>T&amp;S DOM:FOOD&amp;BEVER</t>
  </si>
  <si>
    <t>T&amp;S DOM:CAR RENTAL</t>
  </si>
  <si>
    <t>T&amp;S DOM:CAR RENT</t>
  </si>
  <si>
    <t>T&amp;S DOM:ACCOMMODATION</t>
  </si>
  <si>
    <t>T&amp;S DOM:KM ALL(OWN TRANSPORT)</t>
  </si>
  <si>
    <t>T&amp;S DOM:KM ALLOWANCE SMS</t>
  </si>
  <si>
    <t>T&amp;S DOM:INCIDENTAL COST</t>
  </si>
  <si>
    <t>2016/2017</t>
  </si>
  <si>
    <t>CONS HOUS SUP:WASH/CLEAN DETE</t>
  </si>
  <si>
    <t>CONS:SP&amp;OS:MAG/NEWS/JRNLS</t>
  </si>
  <si>
    <t>EQP&lt;R5000:DOMESTIC EQUIPMENT</t>
  </si>
  <si>
    <t>S&amp;W:PERF AWARD OTHER (RES)</t>
  </si>
  <si>
    <t>DIR: FINANCIAL ADMIN AND ACC</t>
  </si>
  <si>
    <t>S&amp;W:SERV BASED OTHER (RES)</t>
  </si>
  <si>
    <t>S&amp;W:LEAVE DISCOUNTING (RES)</t>
  </si>
  <si>
    <t>2017/2018</t>
  </si>
  <si>
    <t xml:space="preserve">RESEARCH &amp; DEV: NO              </t>
  </si>
  <si>
    <t>NO classification for this year</t>
  </si>
  <si>
    <t>FEZILE DABI</t>
  </si>
  <si>
    <t>LEJWELEPUTSWA</t>
  </si>
  <si>
    <t>XHARIEP</t>
  </si>
  <si>
    <t>CONS HOUS SUP:GROCERIES</t>
  </si>
  <si>
    <t>CONS:IT CONSUMABLES</t>
  </si>
  <si>
    <t>MANGAUNG METRO</t>
  </si>
  <si>
    <t>CONS SUPP: UNIFORM &amp; CLOTHING</t>
  </si>
  <si>
    <t>OFFICE OF THE DDG</t>
  </si>
  <si>
    <t>ADMINISTRATIVE SUPP &amp; SERV (P2)</t>
  </si>
  <si>
    <t>SD: CHILDREN</t>
  </si>
  <si>
    <t>CONS:GAS SUPPLIES</t>
  </si>
  <si>
    <t>CONS MAT&amp;SUP:ELECTRICAL SPARES</t>
  </si>
  <si>
    <t>CONS MAT&amp;SUP:HARDWARE</t>
  </si>
  <si>
    <t>CONS:SP&amp;OS:PRINT CARTRIDGE</t>
  </si>
  <si>
    <t>CONS:SP&amp;OS:PRINTING PAPER</t>
  </si>
  <si>
    <t>ENTERTAINMENT</t>
  </si>
  <si>
    <t>ENTERTAIN MANAGEMENT</t>
  </si>
  <si>
    <t>INV CLOTH:UNIF&amp;PROT CLTHI</t>
  </si>
  <si>
    <t>INVENTORY: CLOTHING MATERIAL AND ACCESSORIES</t>
  </si>
  <si>
    <t>OFFICE EQUIPMENT</t>
  </si>
  <si>
    <t>F&amp;O/EQP&lt;R5000:OFFICE EQUIPMENT</t>
  </si>
  <si>
    <t>THABO MOFUTSANYANA</t>
  </si>
  <si>
    <t>PROPERTY PAYMENTS</t>
  </si>
  <si>
    <t>P/P:GAS</t>
  </si>
  <si>
    <t>S&amp;W:SERVICE BONUS (RES)</t>
  </si>
  <si>
    <t>ADMINISTRATIVE SUPP &amp; SERV (P3)</t>
  </si>
  <si>
    <t>S&amp;W:NON PENSIONABLE ALL OTH(RES</t>
  </si>
  <si>
    <t>DIR: YOUTH DEVELOPMENT</t>
  </si>
  <si>
    <t>CHIEF DIR: SOC WELFARE SERVICES</t>
  </si>
  <si>
    <t>S&amp;W:BASIC SALARY (RES)</t>
  </si>
  <si>
    <t>VENUES AND FACILITIES</t>
  </si>
  <si>
    <t>2018/2019</t>
  </si>
  <si>
    <t>CONTRCTRS:TRNSPRT/ RELCTN CONTR</t>
  </si>
  <si>
    <t>TRANSFERS AND SUBSIDIES</t>
  </si>
  <si>
    <t>H/H EMPL S/BEN:LEAVE GRATUITY</t>
  </si>
  <si>
    <t>HOUSEHOLDS</t>
  </si>
  <si>
    <t>SOCIAL BENEFITS</t>
  </si>
  <si>
    <t>EQP&lt;R5000:KITCHEN APPLIANCES</t>
  </si>
  <si>
    <t>Clean Data</t>
  </si>
  <si>
    <t>Row Labels</t>
  </si>
  <si>
    <t>Grand Total</t>
  </si>
  <si>
    <t>Sum of Total_Expenditure</t>
  </si>
  <si>
    <t>Column Labels</t>
  </si>
  <si>
    <t>UNIFORM &amp; CLOTHING</t>
  </si>
  <si>
    <t>STATIONERY</t>
  </si>
  <si>
    <t>Item LL Clean</t>
  </si>
  <si>
    <t>EVENT PROMOTERS</t>
  </si>
  <si>
    <t>Historical</t>
  </si>
  <si>
    <t>Growth Projections</t>
  </si>
  <si>
    <t>16 17 YoY</t>
  </si>
  <si>
    <t>17 18 YoY</t>
  </si>
  <si>
    <t>18 19 YoY</t>
  </si>
  <si>
    <t>CAGR</t>
  </si>
  <si>
    <t>19 20</t>
  </si>
  <si>
    <t>20 21</t>
  </si>
  <si>
    <t>21 22</t>
  </si>
  <si>
    <t xml:space="preserve">Share </t>
  </si>
  <si>
    <t>Analysis</t>
  </si>
  <si>
    <t>CumSum</t>
  </si>
  <si>
    <t>Expenditure on Monitoring and Evaluation  in the Free State Department of Social Development</t>
  </si>
  <si>
    <t>The raw expenditure data was cleaned and categorised prior to undertaking detailed expenditure analysis</t>
  </si>
  <si>
    <t>The analysis has shown the following:</t>
  </si>
  <si>
    <t>This workbook contains the Master Data of expenditure on Monitoring and Evaluation in the Department</t>
  </si>
  <si>
    <t>Go to Master Data Set</t>
  </si>
  <si>
    <t>Go to Clean Data Set</t>
  </si>
  <si>
    <t>Salaries and wages  accounted for 90% of our expenditure</t>
  </si>
  <si>
    <t>Go to Expenditure Bucket Pareto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</si>
</sst>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theme="4" tint="0.79998168889431442"/>
      </patternFill>
    </fill>
    <fill>
      <patternFill patternType="solid">
        <fgColor theme="9"/>
        <bgColor theme="4" tint="0.79998168889431442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/>
    <xf numFmtId="0" fontId="1" fillId="2" borderId="0" xfId="0" applyFont="1" applyFill="1"/>
    <xf numFmtId="44" fontId="0" fillId="0" borderId="0" xfId="0" applyNumberFormat="1"/>
    <xf numFmtId="44" fontId="1" fillId="2" borderId="2" xfId="0" applyNumberFormat="1" applyFont="1" applyFill="1" applyBorder="1"/>
    <xf numFmtId="0" fontId="1" fillId="3" borderId="0" xfId="0" applyFont="1" applyFill="1"/>
    <xf numFmtId="0" fontId="0" fillId="3" borderId="0" xfId="0" applyFill="1"/>
    <xf numFmtId="0" fontId="1" fillId="4" borderId="0" xfId="0" applyFont="1" applyFill="1"/>
    <xf numFmtId="0" fontId="0" fillId="4" borderId="0" xfId="0" applyFill="1"/>
    <xf numFmtId="0" fontId="1" fillId="5" borderId="0" xfId="0" applyFont="1" applyFill="1"/>
    <xf numFmtId="0" fontId="1" fillId="7" borderId="1" xfId="0" applyFont="1" applyFill="1" applyBorder="1"/>
    <xf numFmtId="0" fontId="1" fillId="8" borderId="0" xfId="0" applyFont="1" applyFill="1" applyBorder="1"/>
    <xf numFmtId="164" fontId="0" fillId="0" borderId="0" xfId="1" applyNumberFormat="1" applyFont="1"/>
    <xf numFmtId="164" fontId="1" fillId="6" borderId="0" xfId="1" applyNumberFormat="1" applyFont="1" applyFill="1"/>
    <xf numFmtId="9" fontId="0" fillId="0" borderId="0" xfId="1" applyNumberFormat="1" applyFont="1"/>
    <xf numFmtId="9" fontId="1" fillId="6" borderId="0" xfId="1" applyNumberFormat="1" applyFont="1" applyFill="1"/>
    <xf numFmtId="9" fontId="0" fillId="0" borderId="0" xfId="0" applyNumberFormat="1"/>
    <xf numFmtId="44" fontId="1" fillId="6" borderId="0" xfId="0" applyNumberFormat="1" applyFont="1" applyFill="1"/>
    <xf numFmtId="0" fontId="1" fillId="9" borderId="1" xfId="0" applyFont="1" applyFill="1" applyBorder="1"/>
    <xf numFmtId="0" fontId="0" fillId="5" borderId="0" xfId="0" applyFill="1"/>
    <xf numFmtId="0" fontId="0" fillId="0" borderId="0" xfId="0" applyAlignment="1">
      <alignment wrapText="1"/>
    </xf>
    <xf numFmtId="9" fontId="0" fillId="0" borderId="0" xfId="1" applyFont="1"/>
    <xf numFmtId="9" fontId="1" fillId="6" borderId="0" xfId="1" applyFont="1" applyFill="1"/>
    <xf numFmtId="9" fontId="1" fillId="6" borderId="0" xfId="0" applyNumberFormat="1" applyFont="1" applyFill="1"/>
    <xf numFmtId="0" fontId="3" fillId="0" borderId="0" xfId="2"/>
    <xf numFmtId="9" fontId="4" fillId="10" borderId="0" xfId="0" applyNumberFormat="1" applyFont="1" applyFill="1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ildegarde Josiah" refreshedDate="43650.764625115742" createdVersion="5" refreshedVersion="5" minRefreshableVersion="3" recordCount="556" xr:uid="{00000000-000A-0000-FFFF-FFFF00000000}">
  <cacheSource type="worksheet">
    <worksheetSource ref="A1:P1048576" sheet="Master Data"/>
  </cacheSource>
  <cacheFields count="16">
    <cacheField name="National_Provincial" numFmtId="0">
      <sharedItems containsBlank="1"/>
    </cacheField>
    <cacheField name="Department" numFmtId="0">
      <sharedItems containsBlank="1"/>
    </cacheField>
    <cacheField name="Responsibility_Lowest_Level" numFmtId="0">
      <sharedItems containsBlank="1" count="19">
        <s v="DIR:INSTITUTIONAL CAP BUILD&amp;SUPP"/>
        <s v="MOTHEO (DC17)"/>
        <s v="FEZILE DABI (DC20)"/>
        <s v="THABO MOFUTSANYANA (DC19)"/>
        <s v="LEJWELEPUTSWA (DC18)"/>
        <s v="XHARIEP (DC16)"/>
        <s v="DIR: FINANCIAL ADMIN AND ACC"/>
        <s v="FEZILE DABI"/>
        <s v="LEJWELEPUTSWA"/>
        <s v="XHARIEP"/>
        <s v="MANGAUNG METRO"/>
        <s v="OFFICE OF THE DDG"/>
        <s v="ADMINISTRATIVE SUPP &amp; SERV (P2)"/>
        <s v="SD: CHILDREN"/>
        <s v="THABO MOFUTSANYANA"/>
        <s v="ADMINISTRATIVE SUPP &amp; SERV (P3)"/>
        <s v="DIR: YOUTH DEVELOPMENT"/>
        <s v="CHIEF DIR: SOC WELFARE SERVICES"/>
        <m/>
      </sharedItems>
    </cacheField>
    <cacheField name="Financial_Year" numFmtId="0">
      <sharedItems containsBlank="1" count="5">
        <s v="2015/2016"/>
        <s v="2016/2017"/>
        <s v="2017/2018"/>
        <s v="2018/2019"/>
        <m/>
      </sharedItems>
    </cacheField>
    <cacheField name="Total_Expenditure" numFmtId="0">
      <sharedItems containsString="0" containsBlank="1" containsNumber="1" minValue="-40389.370000000003" maxValue="2990509.4" count="386">
        <n v="1786.4"/>
        <n v="22146.32"/>
        <n v="62939.9"/>
        <n v="2992.39"/>
        <n v="380.85"/>
        <n v="138"/>
        <n v="242.91"/>
        <n v="0"/>
        <n v="67535.149999999994"/>
        <n v="12233.4"/>
        <n v="6364.95"/>
        <n v="49796.47"/>
        <n v="44775"/>
        <n v="21789"/>
        <n v="30447"/>
        <n v="12094.14"/>
        <n v="50020.95"/>
        <n v="9691.6"/>
        <n v="100177.5"/>
        <n v="87000.06"/>
        <n v="45770"/>
        <n v="17311"/>
        <n v="149999.94"/>
        <n v="5592.57"/>
        <n v="504031.48"/>
        <n v="17023.86"/>
        <n v="-40389.370000000003"/>
        <n v="35697.74"/>
        <n v="64521"/>
        <n v="2990509.4"/>
        <n v="72961.22"/>
        <n v="84683.32"/>
        <n v="1346102.25"/>
        <n v="1040631.1"/>
        <n v="670869.75"/>
        <n v="109863.29"/>
        <n v="4490.16"/>
        <n v="51300"/>
        <n v="64800"/>
        <n v="45900"/>
        <n v="93300"/>
        <n v="119004"/>
        <n v="716562"/>
        <n v="1268932.5"/>
        <n v="280830.32"/>
        <n v="86814"/>
        <n v="59390.25"/>
        <n v="89801"/>
        <n v="70069.25"/>
        <n v="114825"/>
        <n v="51154.8"/>
        <n v="10179.450000000001"/>
        <n v="7985.25"/>
        <n v="12641.4"/>
        <n v="85542.45"/>
        <n v="238.29"/>
        <n v="366.6"/>
        <n v="507.13"/>
        <n v="727.09"/>
        <n v="293.33"/>
        <n v="93152.54"/>
        <n v="164960.38"/>
        <n v="87212.59"/>
        <n v="135448.13"/>
        <n v="174992.14"/>
        <n v="388764.53"/>
        <n v="79074"/>
        <n v="138752"/>
        <n v="89649"/>
        <n v="65720"/>
        <n v="143552"/>
        <n v="178932"/>
        <n v="5460.42"/>
        <n v="6489.84"/>
        <n v="553.79999999999995"/>
        <n v="3510"/>
        <n v="2640"/>
        <n v="50776.09"/>
        <n v="25624.31"/>
        <n v="30032.29"/>
        <n v="1263"/>
        <n v="230.56"/>
        <n v="2341.92"/>
        <n v="81153.52"/>
        <n v="6254.5"/>
        <n v="6628.5"/>
        <n v="397"/>
        <n v="15916.8"/>
        <n v="11417.7"/>
        <n v="2922.08"/>
        <n v="16290"/>
        <n v="29088"/>
        <n v="22273.200000000001"/>
        <n v="34905.599999999999"/>
        <n v="5954"/>
        <n v="19675.93"/>
        <n v="153046.15"/>
        <n v="53590"/>
        <n v="10800"/>
        <n v="7853"/>
        <n v="21210.6"/>
        <n v="50528.98"/>
        <n v="169639.31"/>
        <n v="57609.86"/>
        <n v="103879.26"/>
        <n v="379611.31"/>
        <n v="60694.11"/>
        <n v="64864"/>
        <n v="97518.25"/>
        <n v="77264.53"/>
        <n v="77769.5"/>
        <n v="83292"/>
        <n v="9291"/>
        <n v="214314.2"/>
        <n v="29413.35"/>
        <n v="28505.1"/>
        <n v="73582.05"/>
        <n v="15841.35"/>
        <n v="7131.3"/>
        <n v="76800"/>
        <n v="92100"/>
        <n v="68700"/>
        <n v="57600"/>
        <n v="60300"/>
        <n v="74700"/>
        <n v="1063350.25"/>
        <n v="1178409"/>
        <n v="919438.61"/>
        <n v="1050938.75"/>
        <n v="1040019.61"/>
        <n v="2896498.34"/>
        <n v="164038.43"/>
        <n v="25612.06"/>
        <n v="2732.24"/>
        <n v="101736.75"/>
        <n v="153192.37"/>
        <n v="121074.52"/>
        <n v="136621.20000000001"/>
        <n v="135304.70000000001"/>
        <n v="335436.56"/>
        <n v="80762.25"/>
        <n v="142868.25"/>
        <n v="116793"/>
        <n v="83850"/>
        <n v="125766.25"/>
        <n v="140478"/>
        <n v="92.42"/>
        <n v="370.8"/>
        <n v="296.64"/>
        <n v="339.9"/>
        <n v="395.52"/>
        <n v="771.87"/>
        <n v="456.76"/>
        <n v="690.5"/>
        <n v="4600"/>
        <n v="130"/>
        <n v="31943.23"/>
        <n v="268.32"/>
        <n v="3581.62"/>
        <n v="4852.08"/>
        <n v="39718.129999999997"/>
        <n v="3920.46"/>
        <n v="737.34"/>
        <n v="983.12"/>
        <n v="1351.79"/>
        <n v="55878.5"/>
        <n v="2923"/>
        <n v="11.5"/>
        <n v="92"/>
        <n v="23"/>
        <n v="80.5"/>
        <n v="380"/>
        <n v="178"/>
        <n v="235"/>
        <n v="42144.58"/>
        <n v="15195.6"/>
        <n v="9889.92"/>
        <n v="37836.49"/>
        <n v="5976.06"/>
        <n v="54295.199999999997"/>
        <n v="33180.400000000001"/>
        <n v="18907.2"/>
        <n v="110958.3"/>
        <n v="3886.54"/>
        <n v="6990.95"/>
        <n v="11419.58"/>
        <n v="31404"/>
        <n v="49627.5"/>
        <n v="83849"/>
        <n v="2339.5"/>
        <n v="11983.22"/>
        <n v="32046"/>
        <n v="148714.6"/>
        <n v="21916"/>
        <n v="80202"/>
        <n v="874.68"/>
        <n v="77782.5"/>
        <n v="43184"/>
        <n v="27457.75"/>
        <n v="50571.75"/>
        <n v="72812.160000000003"/>
        <n v="54531.6"/>
        <n v="58456.08"/>
        <n v="73351.199999999997"/>
        <n v="18751.68"/>
        <n v="11742"/>
        <n v="30155.93"/>
        <n v="311768.3"/>
        <n v="20729.45"/>
        <n v="38790.61"/>
        <n v="4713.24"/>
        <n v="16223.7"/>
        <n v="19771"/>
        <n v="9600"/>
        <n v="43384"/>
        <n v="57420"/>
        <n v="4800"/>
        <n v="47136"/>
        <n v="30000"/>
        <n v="26948"/>
        <n v="6000"/>
        <n v="50736"/>
        <n v="7200"/>
        <n v="50068"/>
        <n v="5859"/>
        <n v="141956.32999999999"/>
        <n v="11409.2"/>
        <n v="23436"/>
        <n v="10736.5"/>
        <n v="18875.45"/>
        <n v="52483.25"/>
        <n v="22636.45"/>
        <n v="22255"/>
        <n v="807112.25"/>
        <n v="94468.09"/>
        <n v="821640.65"/>
        <n v="140474.5"/>
        <n v="719806.35"/>
        <n v="957838.5"/>
        <n v="92718"/>
        <n v="776557"/>
        <n v="590235.80000000005"/>
        <n v="661432.25"/>
        <n v="94363.75"/>
        <n v="213079.8"/>
        <n v="80210.75"/>
        <n v="78071.5"/>
        <n v="83469.5"/>
        <n v="98570.25"/>
        <n v="1749524.85"/>
        <n v="50"/>
        <n v="431.25"/>
        <n v="25"/>
        <n v="31.25"/>
        <n v="243.75"/>
        <n v="281.25"/>
        <n v="230"/>
        <n v="175"/>
        <n v="268.75"/>
        <n v="231.25"/>
        <n v="107188"/>
        <n v="12670"/>
        <n v="5563"/>
        <n v="16224"/>
        <n v="11228"/>
        <n v="98575.75"/>
        <n v="13809.5"/>
        <n v="59002.5"/>
        <n v="109544.75"/>
        <n v="10362"/>
        <n v="98985"/>
        <n v="11091.75"/>
        <n v="6744"/>
        <n v="50405.5"/>
        <n v="62280"/>
        <n v="10149.24"/>
        <n v="84329.84"/>
        <n v="73418.3"/>
        <n v="100951.92"/>
        <n v="12053.21"/>
        <n v="124518.45"/>
        <n v="79945.279999999999"/>
        <n v="12435.23"/>
        <n v="110042.46"/>
        <n v="11526.34"/>
        <n v="27700.28"/>
        <n v="195973.3"/>
        <n v="10427.34"/>
        <n v="12814.07"/>
        <n v="10850.98"/>
        <n v="107135.41"/>
        <n v="18261.55"/>
        <n v="1538.95"/>
        <n v="13608.54"/>
        <n v="1545.18"/>
        <n v="30847.82"/>
        <n v="15029.81"/>
        <n v="36482.730000000003"/>
        <n v="42072.42"/>
        <n v="10307.84"/>
        <n v="29365.439999999999"/>
        <n v="19750"/>
        <n v="2577"/>
        <n v="1269.5999999999999"/>
        <n v="3109.72"/>
        <n v="247.94"/>
        <n v="1321.6"/>
        <n v="21172.69"/>
        <n v="8289.9"/>
        <n v="13800"/>
        <n v="1497.06"/>
        <n v="8167.14"/>
        <n v="22407.32"/>
        <n v="2491.71"/>
        <n v="16297.07"/>
        <n v="38314.5"/>
        <n v="25000"/>
        <n v="19778.849999999999"/>
        <n v="51000"/>
        <n v="178644.36"/>
        <n v="19383.14"/>
        <n v="5000"/>
        <n v="20000"/>
        <n v="14904.01"/>
        <n v="3920.63"/>
        <n v="104291.56"/>
        <n v="62254.25"/>
        <n v="114562.75"/>
        <n v="73307.25"/>
        <n v="21446.25"/>
        <n v="109484.75"/>
        <n v="138410.75"/>
        <n v="75279.7"/>
        <n v="79269.899999999994"/>
        <n v="47561.94"/>
        <n v="55398.6"/>
        <n v="14337.1"/>
        <n v="414925.75"/>
        <n v="1040351.5"/>
        <n v="-12863.5"/>
        <n v="2697490.01"/>
        <n v="1313817"/>
        <n v="1250700.19"/>
        <n v="804359.07"/>
        <n v="1387296"/>
        <n v="534195.31000000006"/>
        <n v="17858.66"/>
        <n v="8482.35"/>
        <n v="39598.5"/>
        <n v="36962.25"/>
        <n v="41449.949999999997"/>
        <n v="33519.9"/>
        <n v="74837.350000000006"/>
        <n v="-11791.94"/>
        <n v="123513.05"/>
        <n v="47955"/>
        <n v="276401.71000000002"/>
        <n v="170795.33"/>
        <n v="162770.23000000001"/>
        <n v="97852.19"/>
        <n v="180347.74"/>
        <n v="135245.06"/>
        <n v="53940.08"/>
        <n v="461.15"/>
        <n v="379.2"/>
        <n v="252.52"/>
        <n v="106.25"/>
        <n v="265.02"/>
        <n v="35151"/>
        <n v="74207"/>
        <n v="148570"/>
        <n v="24336"/>
        <n v="140996.25"/>
        <n v="49488"/>
        <n v="171864.75"/>
        <n v="2928.9"/>
        <n v="1960"/>
        <n v="2710"/>
        <n v="3860"/>
        <n v="50749.02"/>
        <n v="19744.16"/>
        <n v="1799"/>
        <n v="37186.400000000001"/>
        <n v="26520"/>
        <n v="20647.150000000001"/>
        <m/>
      </sharedItems>
    </cacheField>
    <cacheField name="Programme_Level_5" numFmtId="0">
      <sharedItems containsBlank="1"/>
    </cacheField>
    <cacheField name="Sub_Programme_Level_6" numFmtId="0">
      <sharedItems containsBlank="1"/>
    </cacheField>
    <cacheField name="Objective_Lowest_Level" numFmtId="0">
      <sharedItems containsBlank="1"/>
    </cacheField>
    <cacheField name="Item_Lowest_Level" numFmtId="0">
      <sharedItems containsBlank="1" count="64">
        <s v="TRAVEL AGENCY FEES"/>
        <s v="ADVERT:MARKETING"/>
        <s v="CATERING:DEPARTML ACTIVITIES"/>
        <s v="CONS HOUS SUP: GROCERIES"/>
        <s v="CONS:MATERIALS AND SUPPLIES"/>
        <s v="CONS SUPP:UNIFORM &amp; CLOTHING"/>
        <s v="CONS HOUS SUP:DIS PAPER/PLAST"/>
        <s v="CONS:SP&amp;OS:STATIONERY"/>
        <s v="CONS:SP&amp;OS:PRNTNG PAPR"/>
        <s v="CONS:SP&amp;OS:PRNT CART"/>
        <s v="CONTRCTRS:EVENT PROMOTERS"/>
        <s v="F&amp;O/EQP&lt;R5000:OFFICE FURN"/>
        <s v="O/P:N-LIFE INS PRM-TRY12.1.2"/>
        <s v="OFFICE FURNITURE"/>
        <s v="AUDIO VISUAL EQUIPMENT"/>
        <s v="S&amp;W: NON PENSIONABLE ALL OTH(RES"/>
        <s v="S&amp;W: CAPITAL REMUNERATION (RES)"/>
        <s v="S&amp;W:CMPNS/CIRCM (RES)"/>
        <s v="S&amp;W: BASIC SALARY (RES)"/>
        <s v="S&amp;W: PERIODIC PAYMENTS OTH (RES)"/>
        <s v="S&amp;W:OVERTIME (RES)"/>
        <s v="S&amp;W:HOUSING ALLOWANCE (RES)"/>
        <s v="S&amp;W: SERVICE BONUS (RES)"/>
        <s v="S&amp;W:PERFORMANCE BONUS (RES)"/>
        <s v="EMPL CONTR:BARGAIN COUNCIL(RES)"/>
        <s v="EMPL CONTR:PENSION (RES)"/>
        <s v="EMPL CONTR:MEDICAL (RES)"/>
        <s v="T&amp;S DOM:SPECIAL DAILY ALLOW"/>
        <s v="T&amp;S DOM:AIR TRANSPORT"/>
        <s v="T&amp;S DOM:FOOD&amp;BEVER"/>
        <s v="T&amp;S DOM:CAR RENT"/>
        <s v="T&amp;S DOM:ACCOMMODATION"/>
        <s v="T&amp;S DOM:KM ALL(OWN TRANSPORT)"/>
        <s v="T&amp;S DOM:KM ALLOWANCE SMS"/>
        <s v="T&amp;S DOM:INCIDENTAL COST"/>
        <s v="CONS HOUS SUP:WASH/CLEAN DETE"/>
        <s v="CONS:SP&amp;OS:MAG/NEWS/JRNLS"/>
        <s v="EQP&lt;R5000:DOMESTIC EQUIPMENT"/>
        <s v="S&amp;W:PERF AWARD OTHER (RES)"/>
        <s v="S&amp;W:SERV BASED OTHER (RES)"/>
        <s v="S&amp;W:LEAVE DISCOUNTING (RES)"/>
        <s v="CONS HOUS SUP:GROCERIES"/>
        <s v="CONS:IT CONSUMABLES"/>
        <s v="CONS SUPP: UNIFORM &amp; CLOTHING"/>
        <s v="CONS:GAS SUPPLIES"/>
        <s v="CONS MAT&amp;SUP:ELECTRICAL SPARES"/>
        <s v="CONS MAT&amp;SUP:HARDWARE"/>
        <s v="CONS:SP&amp;OS:PRINT CARTRIDGE"/>
        <s v="CONS:SP&amp;OS:PRINTING PAPER"/>
        <s v="ENTERTAIN MANAGEMENT"/>
        <s v="INV CLOTH:UNIF&amp;PROT CLTHI"/>
        <s v="F&amp;O/EQP&lt;R5000:OFFICE EQUIPMENT"/>
        <s v="OFFICE EQUIPMENT"/>
        <s v="P/P:GAS"/>
        <s v="S&amp;W:SERVICE BONUS (RES)"/>
        <s v="S&amp;W:NON PENSIONABLE ALL OTH(RES"/>
        <s v="S&amp;W:BASIC SALARY (RES)"/>
        <s v="T&amp;S DOM:CAR RENTAL"/>
        <s v="T&amp;S DOM:SPECIAL DAILY ALLOWANCE"/>
        <s v="VENUES AND FACILITIES"/>
        <s v="CONTRCTRS:TRNSPRT/ RELCTN CONTR"/>
        <s v="H/H EMPL S/BEN:LEAVE GRATUITY"/>
        <s v="EQP&lt;R5000:KITCHEN APPLIANCES"/>
        <m/>
      </sharedItems>
    </cacheField>
    <cacheField name="Clean Data" numFmtId="0">
      <sharedItems containsBlank="1" count="12">
        <s v="TRAVEL AND SUBSISTENCE"/>
        <s v="ADVERT:MARKETING"/>
        <s v="CATERING:DEPARTML ACTIVITIES"/>
        <s v="CONSUMABLE SUPPLIES"/>
        <s v="UNIFORM &amp; CLOTHING"/>
        <s v="STATIONERY"/>
        <s v="EVENT PROMOTERS"/>
        <s v="OFFICE FURNITURE"/>
        <s v="SALARIES AND WAGES"/>
        <s v="OFFICE EQUIPMENT"/>
        <s v="VENUES AND FACILITIES"/>
        <m/>
      </sharedItems>
    </cacheField>
    <cacheField name="Research_and_Dev_Classification" numFmtId="0">
      <sharedItems containsBlank="1"/>
    </cacheField>
    <cacheField name="ECON_CLASS_LEVEL_2" numFmtId="0">
      <sharedItems containsBlank="1"/>
    </cacheField>
    <cacheField name="ECON_CLASS_LEVEL_3" numFmtId="0">
      <sharedItems containsBlank="1"/>
    </cacheField>
    <cacheField name="INCONSISTENT_ECON_CLASS" numFmtId="0">
      <sharedItems containsBlank="1"/>
    </cacheField>
    <cacheField name="GFS1" numFmtId="0">
      <sharedItems containsBlank="1"/>
    </cacheField>
    <cacheField name="ECON_CLASS_LEVEL_4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56">
  <r>
    <s v="Free State"/>
    <s v="Vote 07: Social Development"/>
    <x v="0"/>
    <x v="0"/>
    <x v="0"/>
    <s v="DEVELOPMENT &amp; RESEARCH"/>
    <s v="INSTIT CAP BUILD &amp;SUPP FOR NPOS"/>
    <s v="INSTITUT CAPACITY BUILD&amp;SUPP"/>
    <x v="0"/>
    <x v="0"/>
    <s v="RESEARCH &amp; DEV: NO"/>
    <s v="CURRENT PAYMENTS"/>
    <s v="GOODS AND SERVICES"/>
    <s v="GOODS AND SERVICES"/>
    <s v="CASH PAYMENTS FOR OPERATING ACTIVITIES"/>
    <s v="ADMINISTRATIVE FEES"/>
  </r>
  <r>
    <s v="Free State"/>
    <s v="Vote 07: Social Development"/>
    <x v="0"/>
    <x v="0"/>
    <x v="1"/>
    <s v="DEVELOPMENT &amp; RESEARCH"/>
    <s v="INSTIT CAP BUILD &amp;SUPP FOR NPOS"/>
    <s v="INSTITUT CAPACITY BUILD&amp;SUPP"/>
    <x v="1"/>
    <x v="1"/>
    <s v="RESEARCH &amp; DEV: NO"/>
    <s v="CURRENT PAYMENTS"/>
    <s v="GOODS AND SERVICES"/>
    <s v="GOODS AND SERVICES"/>
    <s v="CASH PAYMENTS FOR OPERATING ACTIVITIES"/>
    <s v="ADVERTISING"/>
  </r>
  <r>
    <s v="Free State"/>
    <s v="Vote 07: Social Development"/>
    <x v="0"/>
    <x v="0"/>
    <x v="2"/>
    <s v="DEVELOPMENT &amp; RESEARCH"/>
    <s v="INSTIT CAP BUILD &amp;SUPP FOR NPOS"/>
    <s v="INSTITUT CAPACITY BUILD&amp;SUPP"/>
    <x v="2"/>
    <x v="2"/>
    <s v="RESEARCH &amp; DEV: NO"/>
    <s v="CURRENT PAYMENTS"/>
    <s v="GOODS AND SERVICES"/>
    <s v="GOODS AND SERVICES"/>
    <s v="CASH PAYMENTS FOR OPERATING ACTIVITIES"/>
    <s v="CATERING: DEPARTMENTAL ACTIVITIES"/>
  </r>
  <r>
    <s v="Free State"/>
    <s v="Vote 07: Social Development"/>
    <x v="0"/>
    <x v="0"/>
    <x v="3"/>
    <s v="DEVELOPMENT &amp; RESEARCH"/>
    <s v="INSTIT CAP BUILD &amp;SUPP FOR NPOS"/>
    <s v="INSTITUT CAPACITY BUILD&amp;SUPP"/>
    <x v="3"/>
    <x v="3"/>
    <s v="RESEARCH &amp; DEV: NO"/>
    <s v="CURRENT PAYMENTS"/>
    <s v="GOODS AND SERVICES"/>
    <s v="GOODS AND SERVICES"/>
    <s v="NON FINANCIAL ASSETS"/>
    <s v="CONSUMABLE SUPPLIES"/>
  </r>
  <r>
    <s v="Free State"/>
    <s v="Vote 07: Social Development"/>
    <x v="0"/>
    <x v="0"/>
    <x v="4"/>
    <s v="DEVELOPMENT &amp; RESEARCH"/>
    <s v="INSTIT CAP BUILD &amp;SUPP FOR NPOS"/>
    <s v="INSTITUT CAPACITY BUILD&amp;SUPP"/>
    <x v="4"/>
    <x v="3"/>
    <s v="RESEARCH &amp; DEV: NO"/>
    <s v="CURRENT PAYMENTS"/>
    <s v="GOODS AND SERVICES"/>
    <s v="GOODS AND SERVICES"/>
    <s v="NON FINANCIAL ASSETS"/>
    <s v="CONSUMABLE SUPPLIES"/>
  </r>
  <r>
    <s v="Free State"/>
    <s v="Vote 07: Social Development"/>
    <x v="1"/>
    <x v="0"/>
    <x v="5"/>
    <s v="DEVELOPMENT &amp; RESEARCH"/>
    <s v="INSTIT CAP BUILD &amp;SUPP FOR NPOS"/>
    <s v="INSTITUT CAPACITY BUILD&amp;SUPP"/>
    <x v="5"/>
    <x v="4"/>
    <s v="RESEARCH &amp; DEV: NO"/>
    <s v="CURRENT PAYMENTS"/>
    <s v="GOODS AND SERVICES"/>
    <s v="GOODS AND SERVICES"/>
    <s v="NON FINANCIAL ASSETS"/>
    <s v="CONSUMABLE SUPPLIES"/>
  </r>
  <r>
    <s v="Free State"/>
    <s v="Vote 07: Social Development"/>
    <x v="2"/>
    <x v="0"/>
    <x v="5"/>
    <s v="DEVELOPMENT &amp; RESEARCH"/>
    <s v="INSTIT CAP BUILD &amp;SUPP FOR NPOS"/>
    <s v="INSTITUT CAPACITY BUILD&amp;SUPP"/>
    <x v="5"/>
    <x v="4"/>
    <s v="RESEARCH &amp; DEV: NO"/>
    <s v="CURRENT PAYMENTS"/>
    <s v="GOODS AND SERVICES"/>
    <s v="GOODS AND SERVICES"/>
    <s v="NON FINANCIAL ASSETS"/>
    <s v="CONSUMABLE SUPPLIES"/>
  </r>
  <r>
    <s v="Free State"/>
    <s v="Vote 07: Social Development"/>
    <x v="0"/>
    <x v="0"/>
    <x v="6"/>
    <s v="DEVELOPMENT &amp; RESEARCH"/>
    <s v="INSTIT CAP BUILD &amp;SUPP FOR NPOS"/>
    <s v="INSTITUT CAPACITY BUILD&amp;SUPP"/>
    <x v="6"/>
    <x v="3"/>
    <s v="RESEARCH &amp; DEV: NO"/>
    <s v="CURRENT PAYMENTS"/>
    <s v="GOODS AND SERVICES"/>
    <s v="GOODS AND SERVICES"/>
    <s v="NON FINANCIAL ASSETS"/>
    <s v="CONSUMABLE SUPPLIES"/>
  </r>
  <r>
    <s v="Free State"/>
    <s v="Vote 07: Social Development"/>
    <x v="3"/>
    <x v="0"/>
    <x v="7"/>
    <s v="DEVELOPMENT &amp; RESEARCH"/>
    <s v="INSTIT CAP BUILD &amp;SUPP FOR NPOS"/>
    <s v="INSTITUT CAPACITY BUILD&amp;SUPP"/>
    <x v="7"/>
    <x v="5"/>
    <s v="RESEARCH &amp; DEV: NO"/>
    <s v="Total Expenditure = 0"/>
    <s v="Total Expenditure = 0"/>
    <s v="Total Expenditure = 0"/>
    <s v="NON FINANCIAL ASSETS"/>
    <s v="CONSUMABLES: STATIONERY, PRINTING AND OFFICE SUPPLIES"/>
  </r>
  <r>
    <s v="Free State"/>
    <s v="Vote 07: Social Development"/>
    <x v="4"/>
    <x v="0"/>
    <x v="8"/>
    <s v="DEVELOPMENT &amp; RESEARCH"/>
    <s v="INSTIT CAP BUILD &amp;SUPP FOR NPOS"/>
    <s v="INSTITUT CAPACITY BUILD&amp;SUPP"/>
    <x v="7"/>
    <x v="5"/>
    <s v="RESEARCH &amp; DEV: NO"/>
    <s v="CURRENT PAYMENTS"/>
    <s v="GOODS AND SERVICES"/>
    <s v="GOODS AND SERVICES"/>
    <s v="NON FINANCIAL ASSETS"/>
    <s v="CONSUMABLES: STATIONERY, PRINTING AND OFFICE SUPPLIES"/>
  </r>
  <r>
    <s v="Free State"/>
    <s v="Vote 07: Social Development"/>
    <x v="1"/>
    <x v="0"/>
    <x v="7"/>
    <s v="DEVELOPMENT &amp; RESEARCH"/>
    <s v="INSTIT CAP BUILD &amp;SUPP FOR NPOS"/>
    <s v="INSTITUT CAPACITY BUILD&amp;SUPP"/>
    <x v="7"/>
    <x v="5"/>
    <s v="RESEARCH &amp; DEV: NO"/>
    <s v="CURRENT PAYMENTS"/>
    <s v="GOODS AND SERVICES"/>
    <s v="GOODS AND SERVICES"/>
    <s v="NON FINANCIAL ASSETS"/>
    <s v="CONSUMABLES: STATIONERY, PRINTING AND OFFICE SUPPLIES"/>
  </r>
  <r>
    <s v="Free State"/>
    <s v="Vote 07: Social Development"/>
    <x v="5"/>
    <x v="0"/>
    <x v="9"/>
    <s v="DEVELOPMENT &amp; RESEARCH"/>
    <s v="INSTIT CAP BUILD &amp;SUPP FOR NPOS"/>
    <s v="INSTITUT CAPACITY BUILD&amp;SUPP"/>
    <x v="7"/>
    <x v="5"/>
    <s v="RESEARCH &amp; DEV: NO"/>
    <s v="CURRENT PAYMENTS"/>
    <s v="GOODS AND SERVICES"/>
    <s v="GOODS AND SERVICES"/>
    <s v="NON FINANCIAL ASSETS"/>
    <s v="CONSUMABLES: STATIONERY, PRINTING AND OFFICE SUPPLIES"/>
  </r>
  <r>
    <s v="Free State"/>
    <s v="Vote 07: Social Development"/>
    <x v="2"/>
    <x v="0"/>
    <x v="10"/>
    <s v="DEVELOPMENT &amp; RESEARCH"/>
    <s v="INSTIT CAP BUILD &amp;SUPP FOR NPOS"/>
    <s v="INSTITUT CAPACITY BUILD&amp;SUPP"/>
    <x v="7"/>
    <x v="5"/>
    <s v="RESEARCH &amp; DEV: NO"/>
    <s v="CURRENT PAYMENTS"/>
    <s v="GOODS AND SERVICES"/>
    <s v="GOODS AND SERVICES"/>
    <s v="NON FINANCIAL ASSETS"/>
    <s v="CONSUMABLES: STATIONERY, PRINTING AND OFFICE SUPPLIES"/>
  </r>
  <r>
    <s v="Free State"/>
    <s v="Vote 07: Social Development"/>
    <x v="0"/>
    <x v="0"/>
    <x v="11"/>
    <s v="DEVELOPMENT &amp; RESEARCH"/>
    <s v="INSTIT CAP BUILD &amp;SUPP FOR NPOS"/>
    <s v="INSTITUT CAPACITY BUILD&amp;SUPP"/>
    <x v="7"/>
    <x v="5"/>
    <s v="RESEARCH &amp; DEV: NO"/>
    <s v="CURRENT PAYMENTS"/>
    <s v="GOODS AND SERVICES"/>
    <s v="GOODS AND SERVICES"/>
    <s v="NON FINANCIAL ASSETS"/>
    <s v="CONSUMABLES: STATIONERY, PRINTING AND OFFICE SUPPLIES"/>
  </r>
  <r>
    <s v="Free State"/>
    <s v="Vote 07: Social Development"/>
    <x v="0"/>
    <x v="0"/>
    <x v="12"/>
    <s v="DEVELOPMENT &amp; RESEARCH"/>
    <s v="INSTIT CAP BUILD &amp;SUPP FOR NPOS"/>
    <s v="INSTITUT CAPACITY BUILD&amp;SUPP"/>
    <x v="8"/>
    <x v="5"/>
    <s v="RESEARCH &amp; DEV: NO"/>
    <s v="CURRENT PAYMENTS"/>
    <s v="GOODS AND SERVICES"/>
    <s v="GOODS AND SERVICES"/>
    <s v="NON FINANCIAL ASSETS"/>
    <s v="CONSUMABLES: STATIONERY, PRINTING AND OFFICE SUPPLIES"/>
  </r>
  <r>
    <s v="Free State"/>
    <s v="Vote 07: Social Development"/>
    <x v="2"/>
    <x v="0"/>
    <x v="13"/>
    <s v="DEVELOPMENT &amp; RESEARCH"/>
    <s v="INSTIT CAP BUILD &amp;SUPP FOR NPOS"/>
    <s v="INSTITUT CAPACITY BUILD&amp;SUPP"/>
    <x v="8"/>
    <x v="5"/>
    <s v="RESEARCH &amp; DEV: NO"/>
    <s v="CURRENT PAYMENTS"/>
    <s v="GOODS AND SERVICES"/>
    <s v="GOODS AND SERVICES"/>
    <s v="NON FINANCIAL ASSETS"/>
    <s v="CONSUMABLES: STATIONERY, PRINTING AND OFFICE SUPPLIES"/>
  </r>
  <r>
    <s v="Free State"/>
    <s v="Vote 07: Social Development"/>
    <x v="1"/>
    <x v="0"/>
    <x v="14"/>
    <s v="DEVELOPMENT &amp; RESEARCH"/>
    <s v="INSTIT CAP BUILD &amp;SUPP FOR NPOS"/>
    <s v="INSTITUT CAPACITY BUILD&amp;SUPP"/>
    <x v="8"/>
    <x v="5"/>
    <s v="RESEARCH &amp; DEV: NO"/>
    <s v="CURRENT PAYMENTS"/>
    <s v="GOODS AND SERVICES"/>
    <s v="GOODS AND SERVICES"/>
    <s v="NON FINANCIAL ASSETS"/>
    <s v="CONSUMABLES: STATIONERY, PRINTING AND OFFICE SUPPLIES"/>
  </r>
  <r>
    <s v="Free State"/>
    <s v="Vote 07: Social Development"/>
    <x v="4"/>
    <x v="0"/>
    <x v="15"/>
    <s v="DEVELOPMENT &amp; RESEARCH"/>
    <s v="INSTIT CAP BUILD &amp;SUPP FOR NPOS"/>
    <s v="INSTITUT CAPACITY BUILD&amp;SUPP"/>
    <x v="8"/>
    <x v="5"/>
    <s v="RESEARCH &amp; DEV: NO"/>
    <s v="CURRENT PAYMENTS"/>
    <s v="GOODS AND SERVICES"/>
    <s v="GOODS AND SERVICES"/>
    <s v="NON FINANCIAL ASSETS"/>
    <s v="CONSUMABLES: STATIONERY, PRINTING AND OFFICE SUPPLIES"/>
  </r>
  <r>
    <s v="Free State"/>
    <s v="Vote 07: Social Development"/>
    <x v="0"/>
    <x v="0"/>
    <x v="16"/>
    <s v="DEVELOPMENT &amp; RESEARCH"/>
    <s v="INSTIT CAP BUILD &amp;SUPP FOR NPOS"/>
    <s v="INSTITUT CAPACITY BUILD&amp;SUPP"/>
    <x v="9"/>
    <x v="5"/>
    <s v="RESEARCH &amp; DEV: NO"/>
    <s v="CURRENT PAYMENTS"/>
    <s v="GOODS AND SERVICES"/>
    <s v="GOODS AND SERVICES"/>
    <s v="NON FINANCIAL ASSETS"/>
    <s v="CONSUMABLES: STATIONERY, PRINTING AND OFFICE SUPPLIES"/>
  </r>
  <r>
    <s v="Free State"/>
    <s v="Vote 07: Social Development"/>
    <x v="4"/>
    <x v="0"/>
    <x v="17"/>
    <s v="DEVELOPMENT &amp; RESEARCH"/>
    <s v="INSTIT CAP BUILD &amp;SUPP FOR NPOS"/>
    <s v="INSTITUT CAPACITY BUILD&amp;SUPP"/>
    <x v="9"/>
    <x v="5"/>
    <s v="RESEARCH &amp; DEV: NO"/>
    <s v="CURRENT PAYMENTS"/>
    <s v="GOODS AND SERVICES"/>
    <s v="GOODS AND SERVICES"/>
    <s v="NON FINANCIAL ASSETS"/>
    <s v="CONSUMABLES: STATIONERY, PRINTING AND OFFICE SUPPLIES"/>
  </r>
  <r>
    <s v="Free State"/>
    <s v="Vote 07: Social Development"/>
    <x v="0"/>
    <x v="0"/>
    <x v="18"/>
    <s v="DEVELOPMENT &amp; RESEARCH"/>
    <s v="INSTIT CAP BUILD &amp;SUPP FOR NPOS"/>
    <s v="INSTITUT CAPACITY BUILD&amp;SUPP"/>
    <x v="10"/>
    <x v="6"/>
    <s v="RESEARCH &amp; DEV: NO"/>
    <s v="CURRENT PAYMENTS"/>
    <s v="GOODS AND SERVICES"/>
    <s v="GOODS AND SERVICES"/>
    <s v="CASH PAYMENTS FOR OPERATING ACTIVITIES"/>
    <s v="CONTRACTORS"/>
  </r>
  <r>
    <s v="Free State"/>
    <s v="Vote 07: Social Development"/>
    <x v="0"/>
    <x v="0"/>
    <x v="19"/>
    <s v="DEVELOPMENT &amp; RESEARCH"/>
    <s v="INSTIT CAP BUILD &amp;SUPP FOR NPOS"/>
    <s v="INSTITUT CAPACITY BUILD&amp;SUPP"/>
    <x v="11"/>
    <x v="7"/>
    <s v="RESEARCH &amp; DEV: NO"/>
    <s v="CURRENT PAYMENTS"/>
    <s v="GOODS AND SERVICES"/>
    <s v="GOODS AND SERVICES"/>
    <s v="CASH PAYMENTS FOR OPERATING ACTIVITIES"/>
    <s v="MINOR ASSETS"/>
  </r>
  <r>
    <s v="Free State"/>
    <s v="Vote 07: Social Development"/>
    <x v="3"/>
    <x v="0"/>
    <x v="20"/>
    <s v="DEVELOPMENT &amp; RESEARCH"/>
    <s v="INSTIT CAP BUILD &amp;SUPP FOR NPOS"/>
    <s v="INSTITUT CAPACITY BUILD&amp;SUPP"/>
    <x v="11"/>
    <x v="7"/>
    <s v="RESEARCH &amp; DEV: NO"/>
    <s v="CURRENT PAYMENTS"/>
    <s v="GOODS AND SERVICES"/>
    <s v="GOODS AND SERVICES"/>
    <s v="CASH PAYMENTS FOR OPERATING ACTIVITIES"/>
    <s v="MINOR ASSETS"/>
  </r>
  <r>
    <s v="Free State"/>
    <s v="Vote 07: Social Development"/>
    <x v="2"/>
    <x v="0"/>
    <x v="7"/>
    <s v="DEVELOPMENT &amp; RESEARCH"/>
    <s v="INSTIT CAP BUILD &amp;SUPP FOR NPOS"/>
    <s v="INSTITUT CAPACITY BUILD&amp;SUPP"/>
    <x v="11"/>
    <x v="7"/>
    <s v="RESEARCH &amp; DEV: NO"/>
    <s v="Total Expenditure = 0"/>
    <s v="Total Expenditure = 0"/>
    <s v="Total Expenditure = 0"/>
    <s v="CASH PAYMENTS FOR OPERATING ACTIVITIES"/>
    <s v="MINOR ASSETS"/>
  </r>
  <r>
    <s v="Free State"/>
    <s v="Vote 07: Social Development"/>
    <x v="5"/>
    <x v="0"/>
    <x v="7"/>
    <s v="DEVELOPMENT &amp; RESEARCH"/>
    <s v="INSTIT CAP BUILD &amp;SUPP FOR NPOS"/>
    <s v="INSTITUT CAPACITY BUILD&amp;SUPP"/>
    <x v="11"/>
    <x v="7"/>
    <s v="RESEARCH &amp; DEV: NO"/>
    <s v="CURRENT PAYMENTS"/>
    <s v="GOODS AND SERVICES"/>
    <s v="GOODS AND SERVICES"/>
    <s v="CASH PAYMENTS FOR OPERATING ACTIVITIES"/>
    <s v="MINOR ASSETS"/>
  </r>
  <r>
    <s v="Free State"/>
    <s v="Vote 07: Social Development"/>
    <x v="0"/>
    <x v="0"/>
    <x v="21"/>
    <s v="DEVELOPMENT &amp; RESEARCH"/>
    <s v="INSTIT CAP BUILD &amp;SUPP FOR NPOS"/>
    <s v="INSTITUT CAPACITY BUILD&amp;SUPP"/>
    <x v="12"/>
    <x v="8"/>
    <s v="RESEARCH &amp; DEV: NO"/>
    <s v="CURRENT PAYMENTS"/>
    <s v="GOODS AND SERVICES"/>
    <s v="GOODS AND SERVICES"/>
    <s v="CASH PAYMENTS FOR OPERATING ACTIVITIES"/>
    <s v="OPERATING PAYMENTS"/>
  </r>
  <r>
    <s v="Free State"/>
    <s v="Vote 07: Social Development"/>
    <x v="0"/>
    <x v="0"/>
    <x v="22"/>
    <s v="DEVELOPMENT &amp; RESEARCH"/>
    <s v="INSTIT CAP BUILD &amp;SUPP FOR NPOS"/>
    <s v="INSTITUT CAPACITY BUILD&amp;SUPP"/>
    <x v="13"/>
    <x v="7"/>
    <s v="RESEARCH &amp; DEV: NO"/>
    <s v="PAYMENTS FOR CAPITAL ASSETS"/>
    <s v="MACHINERY AND EQUIPMENT"/>
    <s v="MACHINERY AND EQUIPMENT"/>
    <s v="NON FINANCIAL ASSETS"/>
    <s v="OTHER MACHINERY AND EQUIPMENT"/>
  </r>
  <r>
    <s v="Free State"/>
    <s v="Vote 07: Social Development"/>
    <x v="0"/>
    <x v="0"/>
    <x v="23"/>
    <s v="DEVELOPMENT &amp; RESEARCH"/>
    <s v="INSTIT CAP BUILD &amp;SUPP FOR NPOS"/>
    <s v="INSTITUT CAPACITY BUILD&amp;SUPP"/>
    <x v="14"/>
    <x v="9"/>
    <s v="RESEARCH &amp; DEV: NO"/>
    <s v="PAYMENTS FOR CAPITAL ASSETS"/>
    <s v="MACHINERY AND EQUIPMENT"/>
    <s v="MACHINERY AND EQUIPMENT"/>
    <s v="NON FINANCIAL ASSETS"/>
    <s v="OTHER MACHINERY AND EQUIPMENT"/>
  </r>
  <r>
    <s v="Free State"/>
    <s v="Vote 07: Social Development"/>
    <x v="5"/>
    <x v="0"/>
    <x v="7"/>
    <s v="DEVELOPMENT &amp; RESEARCH"/>
    <s v="INSTIT CAP BUILD &amp;SUPP FOR NPOS"/>
    <s v="INSTITUT CAPACITY BUILD&amp;SUPP"/>
    <x v="15"/>
    <x v="8"/>
    <s v="RESEARCH &amp; DEV: NO"/>
    <s v="Total Expenditure = 0"/>
    <s v="Total Expenditure = 0"/>
    <s v="Total Expenditure = 0"/>
    <s v="CASH PAYMENTS FOR OPERATING ACTIVITIES"/>
    <s v="SALARIES AND WAGES"/>
  </r>
  <r>
    <s v="Free State"/>
    <s v="Vote 07: Social Development"/>
    <x v="3"/>
    <x v="0"/>
    <x v="7"/>
    <s v="DEVELOPMENT &amp; RESEARCH"/>
    <s v="INSTIT CAP BUILD &amp;SUPP FOR NPOS"/>
    <s v="INSTITUT CAPACITY BUILD&amp;SUPP"/>
    <x v="15"/>
    <x v="8"/>
    <s v="RESEARCH &amp; DEV: NO"/>
    <s v="Total Expenditure = 0"/>
    <s v="Total Expenditure = 0"/>
    <s v="Total Expenditure = 0"/>
    <s v="CASH PAYMENTS FOR OPERATING ACTIVITIES"/>
    <s v="SALARIES AND WAGES"/>
  </r>
  <r>
    <s v="Free State"/>
    <s v="Vote 07: Social Development"/>
    <x v="0"/>
    <x v="0"/>
    <x v="24"/>
    <s v="DEVELOPMENT &amp; RESEARCH"/>
    <s v="INSTIT CAP BUILD &amp;SUPP FOR NPOS"/>
    <s v="INSTITUT CAPACITY BUILD&amp;SUPP"/>
    <x v="15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0"/>
    <x v="0"/>
    <x v="25"/>
    <s v="DEVELOPMENT &amp; RESEARCH"/>
    <s v="INSTIT CAP BUILD &amp;SUPP FOR NPOS"/>
    <s v="INSTITUT CAPACITY BUILD&amp;SUPP"/>
    <x v="16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0"/>
    <x v="0"/>
    <x v="26"/>
    <s v="DEVELOPMENT &amp; RESEARCH"/>
    <s v="INSTIT CAP BUILD &amp;SUPP FOR NPOS"/>
    <s v="INSTITUT CAPACITY BUILD&amp;SUPP"/>
    <x v="17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4"/>
    <x v="0"/>
    <x v="27"/>
    <s v="DEVELOPMENT &amp; RESEARCH"/>
    <s v="INSTIT CAP BUILD &amp;SUPP FOR NPOS"/>
    <s v="INSTITUT CAPACITY BUILD&amp;SUPP"/>
    <x v="17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3"/>
    <x v="0"/>
    <x v="28"/>
    <s v="DEVELOPMENT &amp; RESEARCH"/>
    <s v="INSTIT CAP BUILD &amp;SUPP FOR NPOS"/>
    <s v="INSTITUT CAPACITY BUILD&amp;SUPP"/>
    <x v="17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0"/>
    <x v="0"/>
    <x v="29"/>
    <s v="DEVELOPMENT &amp; RESEARCH"/>
    <s v="INSTIT CAP BUILD &amp;SUPP FOR NPOS"/>
    <s v="INSTITUT CAPACITY BUILD&amp;SUPP"/>
    <x v="18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4"/>
    <x v="0"/>
    <x v="30"/>
    <s v="DEVELOPMENT &amp; RESEARCH"/>
    <s v="INSTIT CAP BUILD &amp;SUPP FOR NPOS"/>
    <s v="INSTITUT CAPACITY BUILD&amp;SUPP"/>
    <x v="19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0"/>
    <x v="0"/>
    <x v="31"/>
    <s v="DEVELOPMENT &amp; RESEARCH"/>
    <s v="INSTIT CAP BUILD &amp;SUPP FOR NPOS"/>
    <s v="INSTITUT CAPACITY BUILD&amp;SUPP"/>
    <x v="19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3"/>
    <x v="0"/>
    <x v="32"/>
    <s v="DEVELOPMENT &amp; RESEARCH"/>
    <s v="INSTIT CAP BUILD &amp;SUPP FOR NPOS"/>
    <s v="INSTITUT CAPACITY BUILD&amp;SUPP"/>
    <x v="18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2"/>
    <x v="0"/>
    <x v="33"/>
    <s v="DEVELOPMENT &amp; RESEARCH"/>
    <s v="INSTIT CAP BUILD &amp;SUPP FOR NPOS"/>
    <s v="INSTITUT CAPACITY BUILD&amp;SUPP"/>
    <x v="18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5"/>
    <x v="0"/>
    <x v="34"/>
    <s v="DEVELOPMENT &amp; RESEARCH"/>
    <s v="INSTIT CAP BUILD &amp;SUPP FOR NPOS"/>
    <s v="INSTITUT CAPACITY BUILD&amp;SUPP"/>
    <x v="18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0"/>
    <x v="0"/>
    <x v="35"/>
    <s v="DEVELOPMENT &amp; RESEARCH"/>
    <s v="INSTIT CAP BUILD &amp;SUPP FOR NPOS"/>
    <s v="INSTITUT CAPACITY BUILD&amp;SUPP"/>
    <x v="20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5"/>
    <x v="0"/>
    <x v="36"/>
    <s v="DEVELOPMENT &amp; RESEARCH"/>
    <s v="INSTIT CAP BUILD &amp;SUPP FOR NPOS"/>
    <s v="INSTITUT CAPACITY BUILD&amp;SUPP"/>
    <x v="20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4"/>
    <x v="0"/>
    <x v="37"/>
    <s v="DEVELOPMENT &amp; RESEARCH"/>
    <s v="INSTIT CAP BUILD &amp;SUPP FOR NPOS"/>
    <s v="INSTITUT CAPACITY BUILD&amp;SUPP"/>
    <x v="21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1"/>
    <x v="0"/>
    <x v="38"/>
    <s v="DEVELOPMENT &amp; RESEARCH"/>
    <s v="INSTIT CAP BUILD &amp;SUPP FOR NPOS"/>
    <s v="INSTITUT CAPACITY BUILD&amp;SUPP"/>
    <x v="21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5"/>
    <x v="0"/>
    <x v="39"/>
    <s v="DEVELOPMENT &amp; RESEARCH"/>
    <s v="INSTIT CAP BUILD &amp;SUPP FOR NPOS"/>
    <s v="INSTITUT CAPACITY BUILD&amp;SUPP"/>
    <x v="21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2"/>
    <x v="0"/>
    <x v="38"/>
    <s v="DEVELOPMENT &amp; RESEARCH"/>
    <s v="INSTIT CAP BUILD &amp;SUPP FOR NPOS"/>
    <s v="INSTITUT CAPACITY BUILD&amp;SUPP"/>
    <x v="21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3"/>
    <x v="0"/>
    <x v="40"/>
    <s v="DEVELOPMENT &amp; RESEARCH"/>
    <s v="INSTIT CAP BUILD &amp;SUPP FOR NPOS"/>
    <s v="INSTITUT CAPACITY BUILD&amp;SUPP"/>
    <x v="21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0"/>
    <x v="0"/>
    <x v="41"/>
    <s v="DEVELOPMENT &amp; RESEARCH"/>
    <s v="INSTIT CAP BUILD &amp;SUPP FOR NPOS"/>
    <s v="INSTITUT CAPACITY BUILD&amp;SUPP"/>
    <x v="21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4"/>
    <x v="0"/>
    <x v="42"/>
    <s v="DEVELOPMENT &amp; RESEARCH"/>
    <s v="INSTIT CAP BUILD &amp;SUPP FOR NPOS"/>
    <s v="INSTITUT CAPACITY BUILD&amp;SUPP"/>
    <x v="18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1"/>
    <x v="0"/>
    <x v="43"/>
    <s v="DEVELOPMENT &amp; RESEARCH"/>
    <s v="INSTIT CAP BUILD &amp;SUPP FOR NPOS"/>
    <s v="INSTITUT CAPACITY BUILD&amp;SUPP"/>
    <x v="18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0"/>
    <x v="0"/>
    <x v="44"/>
    <s v="DEVELOPMENT &amp; RESEARCH"/>
    <s v="INSTIT CAP BUILD &amp;SUPP FOR NPOS"/>
    <s v="INSTITUT CAPACITY BUILD&amp;SUPP"/>
    <x v="22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2"/>
    <x v="0"/>
    <x v="45"/>
    <s v="DEVELOPMENT &amp; RESEARCH"/>
    <s v="INSTIT CAP BUILD &amp;SUPP FOR NPOS"/>
    <s v="INSTITUT CAPACITY BUILD&amp;SUPP"/>
    <x v="22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4"/>
    <x v="0"/>
    <x v="46"/>
    <s v="DEVELOPMENT &amp; RESEARCH"/>
    <s v="INSTIT CAP BUILD &amp;SUPP FOR NPOS"/>
    <s v="INSTITUT CAPACITY BUILD&amp;SUPP"/>
    <x v="22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1"/>
    <x v="0"/>
    <x v="47"/>
    <s v="DEVELOPMENT &amp; RESEARCH"/>
    <s v="INSTIT CAP BUILD &amp;SUPP FOR NPOS"/>
    <s v="INSTITUT CAPACITY BUILD&amp;SUPP"/>
    <x v="22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5"/>
    <x v="0"/>
    <x v="48"/>
    <s v="DEVELOPMENT &amp; RESEARCH"/>
    <s v="INSTIT CAP BUILD &amp;SUPP FOR NPOS"/>
    <s v="INSTITUT CAPACITY BUILD&amp;SUPP"/>
    <x v="22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3"/>
    <x v="0"/>
    <x v="49"/>
    <s v="DEVELOPMENT &amp; RESEARCH"/>
    <s v="INSTIT CAP BUILD &amp;SUPP FOR NPOS"/>
    <s v="INSTITUT CAPACITY BUILD&amp;SUPP"/>
    <x v="22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3"/>
    <x v="0"/>
    <x v="50"/>
    <s v="DEVELOPMENT &amp; RESEARCH"/>
    <s v="INSTIT CAP BUILD &amp;SUPP FOR NPOS"/>
    <s v="INSTITUT CAPACITY BUILD&amp;SUPP"/>
    <x v="23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4"/>
    <x v="0"/>
    <x v="51"/>
    <s v="DEVELOPMENT &amp; RESEARCH"/>
    <s v="INSTIT CAP BUILD &amp;SUPP FOR NPOS"/>
    <s v="INSTITUT CAPACITY BUILD&amp;SUPP"/>
    <x v="23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1"/>
    <x v="0"/>
    <x v="7"/>
    <s v="DEVELOPMENT &amp; RESEARCH"/>
    <s v="INSTIT CAP BUILD &amp;SUPP FOR NPOS"/>
    <s v="INSTITUT CAPACITY BUILD&amp;SUPP"/>
    <x v="23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5"/>
    <x v="0"/>
    <x v="52"/>
    <s v="DEVELOPMENT &amp; RESEARCH"/>
    <s v="INSTIT CAP BUILD &amp;SUPP FOR NPOS"/>
    <s v="INSTITUT CAPACITY BUILD&amp;SUPP"/>
    <x v="23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2"/>
    <x v="0"/>
    <x v="53"/>
    <s v="DEVELOPMENT &amp; RESEARCH"/>
    <s v="INSTIT CAP BUILD &amp;SUPP FOR NPOS"/>
    <s v="INSTITUT CAPACITY BUILD&amp;SUPP"/>
    <x v="23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0"/>
    <x v="0"/>
    <x v="54"/>
    <s v="DEVELOPMENT &amp; RESEARCH"/>
    <s v="INSTIT CAP BUILD &amp;SUPP FOR NPOS"/>
    <s v="INSTITUT CAPACITY BUILD&amp;SUPP"/>
    <x v="23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5"/>
    <x v="0"/>
    <x v="55"/>
    <s v="DEVELOPMENT &amp; RESEARCH"/>
    <s v="INSTIT CAP BUILD &amp;SUPP FOR NPOS"/>
    <s v="INSTITUT CAPACITY BUILD&amp;SUPP"/>
    <x v="24"/>
    <x v="8"/>
    <s v="RESEARCH &amp; DEV: NO"/>
    <s v="CURRENT PAYMENTS"/>
    <s v="COMPENSATION OF EMPLOYEES"/>
    <s v="COMPENSATION OF EMPLOYEES"/>
    <s v="CASH PAYMENTS FOR OPERATING ACTIVITIES"/>
    <s v="SOCIAL CONTRIBUTIONS"/>
  </r>
  <r>
    <s v="Free State"/>
    <s v="Vote 07: Social Development"/>
    <x v="2"/>
    <x v="0"/>
    <x v="56"/>
    <s v="DEVELOPMENT &amp; RESEARCH"/>
    <s v="INSTIT CAP BUILD &amp;SUPP FOR NPOS"/>
    <s v="INSTITUT CAPACITY BUILD&amp;SUPP"/>
    <x v="24"/>
    <x v="8"/>
    <s v="RESEARCH &amp; DEV: NO"/>
    <s v="CURRENT PAYMENTS"/>
    <s v="COMPENSATION OF EMPLOYEES"/>
    <s v="COMPENSATION OF EMPLOYEES"/>
    <s v="CASH PAYMENTS FOR OPERATING ACTIVITIES"/>
    <s v="SOCIAL CONTRIBUTIONS"/>
  </r>
  <r>
    <s v="Free State"/>
    <s v="Vote 07: Social Development"/>
    <x v="3"/>
    <x v="0"/>
    <x v="57"/>
    <s v="DEVELOPMENT &amp; RESEARCH"/>
    <s v="INSTIT CAP BUILD &amp;SUPP FOR NPOS"/>
    <s v="INSTITUT CAPACITY BUILD&amp;SUPP"/>
    <x v="24"/>
    <x v="8"/>
    <s v="RESEARCH &amp; DEV: NO"/>
    <s v="CURRENT PAYMENTS"/>
    <s v="COMPENSATION OF EMPLOYEES"/>
    <s v="COMPENSATION OF EMPLOYEES"/>
    <s v="CASH PAYMENTS FOR OPERATING ACTIVITIES"/>
    <s v="SOCIAL CONTRIBUTIONS"/>
  </r>
  <r>
    <s v="Free State"/>
    <s v="Vote 07: Social Development"/>
    <x v="0"/>
    <x v="0"/>
    <x v="58"/>
    <s v="DEVELOPMENT &amp; RESEARCH"/>
    <s v="INSTIT CAP BUILD &amp;SUPP FOR NPOS"/>
    <s v="INSTITUT CAPACITY BUILD&amp;SUPP"/>
    <x v="24"/>
    <x v="8"/>
    <s v="RESEARCH &amp; DEV: NO"/>
    <s v="CURRENT PAYMENTS"/>
    <s v="COMPENSATION OF EMPLOYEES"/>
    <s v="COMPENSATION OF EMPLOYEES"/>
    <s v="CASH PAYMENTS FOR OPERATING ACTIVITIES"/>
    <s v="SOCIAL CONTRIBUTIONS"/>
  </r>
  <r>
    <s v="Free State"/>
    <s v="Vote 07: Social Development"/>
    <x v="1"/>
    <x v="0"/>
    <x v="56"/>
    <s v="DEVELOPMENT &amp; RESEARCH"/>
    <s v="INSTIT CAP BUILD &amp;SUPP FOR NPOS"/>
    <s v="INSTITUT CAPACITY BUILD&amp;SUPP"/>
    <x v="24"/>
    <x v="8"/>
    <s v="RESEARCH &amp; DEV: NO"/>
    <s v="CURRENT PAYMENTS"/>
    <s v="COMPENSATION OF EMPLOYEES"/>
    <s v="COMPENSATION OF EMPLOYEES"/>
    <s v="CASH PAYMENTS FOR OPERATING ACTIVITIES"/>
    <s v="SOCIAL CONTRIBUTIONS"/>
  </r>
  <r>
    <s v="Free State"/>
    <s v="Vote 07: Social Development"/>
    <x v="4"/>
    <x v="0"/>
    <x v="59"/>
    <s v="DEVELOPMENT &amp; RESEARCH"/>
    <s v="INSTIT CAP BUILD &amp;SUPP FOR NPOS"/>
    <s v="INSTITUT CAPACITY BUILD&amp;SUPP"/>
    <x v="24"/>
    <x v="8"/>
    <s v="RESEARCH &amp; DEV: NO"/>
    <s v="CURRENT PAYMENTS"/>
    <s v="COMPENSATION OF EMPLOYEES"/>
    <s v="COMPENSATION OF EMPLOYEES"/>
    <s v="CASH PAYMENTS FOR OPERATING ACTIVITIES"/>
    <s v="SOCIAL CONTRIBUTIONS"/>
  </r>
  <r>
    <s v="Free State"/>
    <s v="Vote 07: Social Development"/>
    <x v="4"/>
    <x v="0"/>
    <x v="60"/>
    <s v="DEVELOPMENT &amp; RESEARCH"/>
    <s v="INSTIT CAP BUILD &amp;SUPP FOR NPOS"/>
    <s v="INSTITUT CAPACITY BUILD&amp;SUPP"/>
    <x v="25"/>
    <x v="8"/>
    <s v="RESEARCH &amp; DEV: NO"/>
    <s v="CURRENT PAYMENTS"/>
    <s v="COMPENSATION OF EMPLOYEES"/>
    <s v="COMPENSATION OF EMPLOYEES"/>
    <s v="CASH PAYMENTS FOR OPERATING ACTIVITIES"/>
    <s v="SOCIAL CONTRIBUTIONS"/>
  </r>
  <r>
    <s v="Free State"/>
    <s v="Vote 07: Social Development"/>
    <x v="1"/>
    <x v="0"/>
    <x v="61"/>
    <s v="DEVELOPMENT &amp; RESEARCH"/>
    <s v="INSTIT CAP BUILD &amp;SUPP FOR NPOS"/>
    <s v="INSTITUT CAPACITY BUILD&amp;SUPP"/>
    <x v="25"/>
    <x v="8"/>
    <s v="RESEARCH &amp; DEV: NO"/>
    <s v="CURRENT PAYMENTS"/>
    <s v="COMPENSATION OF EMPLOYEES"/>
    <s v="COMPENSATION OF EMPLOYEES"/>
    <s v="CASH PAYMENTS FOR OPERATING ACTIVITIES"/>
    <s v="SOCIAL CONTRIBUTIONS"/>
  </r>
  <r>
    <s v="Free State"/>
    <s v="Vote 07: Social Development"/>
    <x v="5"/>
    <x v="0"/>
    <x v="62"/>
    <s v="DEVELOPMENT &amp; RESEARCH"/>
    <s v="INSTIT CAP BUILD &amp;SUPP FOR NPOS"/>
    <s v="INSTITUT CAPACITY BUILD&amp;SUPP"/>
    <x v="25"/>
    <x v="8"/>
    <s v="RESEARCH &amp; DEV: NO"/>
    <s v="CURRENT PAYMENTS"/>
    <s v="COMPENSATION OF EMPLOYEES"/>
    <s v="COMPENSATION OF EMPLOYEES"/>
    <s v="CASH PAYMENTS FOR OPERATING ACTIVITIES"/>
    <s v="SOCIAL CONTRIBUTIONS"/>
  </r>
  <r>
    <s v="Free State"/>
    <s v="Vote 07: Social Development"/>
    <x v="2"/>
    <x v="0"/>
    <x v="63"/>
    <s v="DEVELOPMENT &amp; RESEARCH"/>
    <s v="INSTIT CAP BUILD &amp;SUPP FOR NPOS"/>
    <s v="INSTITUT CAPACITY BUILD&amp;SUPP"/>
    <x v="25"/>
    <x v="8"/>
    <s v="RESEARCH &amp; DEV: NO"/>
    <s v="CURRENT PAYMENTS"/>
    <s v="COMPENSATION OF EMPLOYEES"/>
    <s v="COMPENSATION OF EMPLOYEES"/>
    <s v="CASH PAYMENTS FOR OPERATING ACTIVITIES"/>
    <s v="SOCIAL CONTRIBUTIONS"/>
  </r>
  <r>
    <s v="Free State"/>
    <s v="Vote 07: Social Development"/>
    <x v="3"/>
    <x v="0"/>
    <x v="64"/>
    <s v="DEVELOPMENT &amp; RESEARCH"/>
    <s v="INSTIT CAP BUILD &amp;SUPP FOR NPOS"/>
    <s v="INSTITUT CAPACITY BUILD&amp;SUPP"/>
    <x v="25"/>
    <x v="8"/>
    <s v="RESEARCH &amp; DEV: NO"/>
    <s v="CURRENT PAYMENTS"/>
    <s v="COMPENSATION OF EMPLOYEES"/>
    <s v="COMPENSATION OF EMPLOYEES"/>
    <s v="CASH PAYMENTS FOR OPERATING ACTIVITIES"/>
    <s v="SOCIAL CONTRIBUTIONS"/>
  </r>
  <r>
    <s v="Free State"/>
    <s v="Vote 07: Social Development"/>
    <x v="0"/>
    <x v="0"/>
    <x v="65"/>
    <s v="DEVELOPMENT &amp; RESEARCH"/>
    <s v="INSTIT CAP BUILD &amp;SUPP FOR NPOS"/>
    <s v="INSTITUT CAPACITY BUILD&amp;SUPP"/>
    <x v="25"/>
    <x v="8"/>
    <s v="RESEARCH &amp; DEV: NO"/>
    <s v="CURRENT PAYMENTS"/>
    <s v="COMPENSATION OF EMPLOYEES"/>
    <s v="COMPENSATION OF EMPLOYEES"/>
    <s v="CASH PAYMENTS FOR OPERATING ACTIVITIES"/>
    <s v="SOCIAL CONTRIBUTIONS"/>
  </r>
  <r>
    <s v="Free State"/>
    <s v="Vote 07: Social Development"/>
    <x v="4"/>
    <x v="0"/>
    <x v="66"/>
    <s v="DEVELOPMENT &amp; RESEARCH"/>
    <s v="INSTIT CAP BUILD &amp;SUPP FOR NPOS"/>
    <s v="INSTITUT CAPACITY BUILD&amp;SUPP"/>
    <x v="26"/>
    <x v="8"/>
    <s v="RESEARCH &amp; DEV: NO"/>
    <s v="CURRENT PAYMENTS"/>
    <s v="COMPENSATION OF EMPLOYEES"/>
    <s v="COMPENSATION OF EMPLOYEES"/>
    <s v="CASH PAYMENTS FOR OPERATING ACTIVITIES"/>
    <s v="SOCIAL CONTRIBUTIONS"/>
  </r>
  <r>
    <s v="Free State"/>
    <s v="Vote 07: Social Development"/>
    <x v="1"/>
    <x v="0"/>
    <x v="67"/>
    <s v="DEVELOPMENT &amp; RESEARCH"/>
    <s v="INSTIT CAP BUILD &amp;SUPP FOR NPOS"/>
    <s v="INSTITUT CAPACITY BUILD&amp;SUPP"/>
    <x v="26"/>
    <x v="8"/>
    <s v="RESEARCH &amp; DEV: NO"/>
    <s v="CURRENT PAYMENTS"/>
    <s v="COMPENSATION OF EMPLOYEES"/>
    <s v="COMPENSATION OF EMPLOYEES"/>
    <s v="CASH PAYMENTS FOR OPERATING ACTIVITIES"/>
    <s v="SOCIAL CONTRIBUTIONS"/>
  </r>
  <r>
    <s v="Free State"/>
    <s v="Vote 07: Social Development"/>
    <x v="5"/>
    <x v="0"/>
    <x v="68"/>
    <s v="DEVELOPMENT &amp; RESEARCH"/>
    <s v="INSTIT CAP BUILD &amp;SUPP FOR NPOS"/>
    <s v="INSTITUT CAPACITY BUILD&amp;SUPP"/>
    <x v="26"/>
    <x v="8"/>
    <s v="RESEARCH &amp; DEV: NO"/>
    <s v="CURRENT PAYMENTS"/>
    <s v="COMPENSATION OF EMPLOYEES"/>
    <s v="COMPENSATION OF EMPLOYEES"/>
    <s v="CASH PAYMENTS FOR OPERATING ACTIVITIES"/>
    <s v="SOCIAL CONTRIBUTIONS"/>
  </r>
  <r>
    <s v="Free State"/>
    <s v="Vote 07: Social Development"/>
    <x v="2"/>
    <x v="0"/>
    <x v="69"/>
    <s v="DEVELOPMENT &amp; RESEARCH"/>
    <s v="INSTIT CAP BUILD &amp;SUPP FOR NPOS"/>
    <s v="INSTITUT CAPACITY BUILD&amp;SUPP"/>
    <x v="26"/>
    <x v="8"/>
    <s v="RESEARCH &amp; DEV: NO"/>
    <s v="CURRENT PAYMENTS"/>
    <s v="COMPENSATION OF EMPLOYEES"/>
    <s v="COMPENSATION OF EMPLOYEES"/>
    <s v="CASH PAYMENTS FOR OPERATING ACTIVITIES"/>
    <s v="SOCIAL CONTRIBUTIONS"/>
  </r>
  <r>
    <s v="Free State"/>
    <s v="Vote 07: Social Development"/>
    <x v="3"/>
    <x v="0"/>
    <x v="70"/>
    <s v="DEVELOPMENT &amp; RESEARCH"/>
    <s v="INSTIT CAP BUILD &amp;SUPP FOR NPOS"/>
    <s v="INSTITUT CAPACITY BUILD&amp;SUPP"/>
    <x v="26"/>
    <x v="8"/>
    <s v="RESEARCH &amp; DEV: NO"/>
    <s v="CURRENT PAYMENTS"/>
    <s v="COMPENSATION OF EMPLOYEES"/>
    <s v="COMPENSATION OF EMPLOYEES"/>
    <s v="CASH PAYMENTS FOR OPERATING ACTIVITIES"/>
    <s v="SOCIAL CONTRIBUTIONS"/>
  </r>
  <r>
    <s v="Free State"/>
    <s v="Vote 07: Social Development"/>
    <x v="0"/>
    <x v="0"/>
    <x v="71"/>
    <s v="DEVELOPMENT &amp; RESEARCH"/>
    <s v="INSTIT CAP BUILD &amp;SUPP FOR NPOS"/>
    <s v="INSTITUT CAPACITY BUILD&amp;SUPP"/>
    <x v="26"/>
    <x v="8"/>
    <s v="RESEARCH &amp; DEV: NO"/>
    <s v="CURRENT PAYMENTS"/>
    <s v="COMPENSATION OF EMPLOYEES"/>
    <s v="COMPENSATION OF EMPLOYEES"/>
    <s v="CASH PAYMENTS FOR OPERATING ACTIVITIES"/>
    <s v="SOCIAL CONTRIBUTIONS"/>
  </r>
  <r>
    <s v="Free State"/>
    <s v="Vote 07: Social Development"/>
    <x v="0"/>
    <x v="0"/>
    <x v="72"/>
    <s v="DEVELOPMENT &amp; RESEARCH"/>
    <s v="INSTIT CAP BUILD &amp;SUPP FOR NPOS"/>
    <s v="INSTITUT CAPACITY BUILD&amp;SUPP"/>
    <x v="27"/>
    <x v="0"/>
    <s v="RESEARCH &amp; DEV: NO"/>
    <s v="CURRENT PAYMENTS"/>
    <s v="GOODS AND SERVICES"/>
    <s v="GOODS AND SERVICES"/>
    <s v="CASH PAYMENTS FOR OPERATING ACTIVITIES"/>
    <s v="TRAVEL AND SUBSISTENCE"/>
  </r>
  <r>
    <s v="Free State"/>
    <s v="Vote 07: Social Development"/>
    <x v="5"/>
    <x v="0"/>
    <x v="7"/>
    <s v="DEVELOPMENT &amp; RESEARCH"/>
    <s v="INSTIT CAP BUILD &amp;SUPP FOR NPOS"/>
    <s v="INSTITUT CAPACITY BUILD&amp;SUPP"/>
    <x v="27"/>
    <x v="0"/>
    <s v="RESEARCH &amp; DEV: NO"/>
    <s v="CURRENT PAYMENTS"/>
    <s v="GOODS AND SERVICES"/>
    <s v="GOODS AND SERVICES"/>
    <s v="CASH PAYMENTS FOR OPERATING ACTIVITIES"/>
    <s v="TRAVEL AND SUBSISTENCE"/>
  </r>
  <r>
    <s v="Free State"/>
    <s v="Vote 07: Social Development"/>
    <x v="0"/>
    <x v="0"/>
    <x v="73"/>
    <s v="DEVELOPMENT &amp; RESEARCH"/>
    <s v="INSTIT CAP BUILD &amp;SUPP FOR NPOS"/>
    <s v="INSTITUT CAPACITY BUILD&amp;SUPP"/>
    <x v="28"/>
    <x v="0"/>
    <s v="RESEARCH &amp; DEV: NO"/>
    <s v="CURRENT PAYMENTS"/>
    <s v="GOODS AND SERVICES"/>
    <s v="GOODS AND SERVICES"/>
    <s v="CASH PAYMENTS FOR OPERATING ACTIVITIES"/>
    <s v="TRAVEL AND SUBSISTENCE"/>
  </r>
  <r>
    <s v="Free State"/>
    <s v="Vote 07: Social Development"/>
    <x v="0"/>
    <x v="0"/>
    <x v="74"/>
    <s v="DEVELOPMENT &amp; RESEARCH"/>
    <s v="INSTIT CAP BUILD &amp;SUPP FOR NPOS"/>
    <s v="INSTITUT CAPACITY BUILD&amp;SUPP"/>
    <x v="29"/>
    <x v="0"/>
    <s v="RESEARCH &amp; DEV: NO"/>
    <s v="CURRENT PAYMENTS"/>
    <s v="GOODS AND SERVICES"/>
    <s v="GOODS AND SERVICES"/>
    <s v="CASH PAYMENTS FOR OPERATING ACTIVITIES"/>
    <s v="TRAVEL AND SUBSISTENCE"/>
  </r>
  <r>
    <s v="Free State"/>
    <s v="Vote 07: Social Development"/>
    <x v="5"/>
    <x v="0"/>
    <x v="75"/>
    <s v="DEVELOPMENT &amp; RESEARCH"/>
    <s v="INSTIT CAP BUILD &amp;SUPP FOR NPOS"/>
    <s v="INSTITUT CAPACITY BUILD&amp;SUPP"/>
    <x v="29"/>
    <x v="0"/>
    <s v="RESEARCH &amp; DEV: NO"/>
    <s v="CURRENT PAYMENTS"/>
    <s v="GOODS AND SERVICES"/>
    <s v="GOODS AND SERVICES"/>
    <s v="CASH PAYMENTS FOR OPERATING ACTIVITIES"/>
    <s v="TRAVEL AND SUBSISTENCE"/>
  </r>
  <r>
    <s v="Free State"/>
    <s v="Vote 07: Social Development"/>
    <x v="0"/>
    <x v="0"/>
    <x v="76"/>
    <s v="DEVELOPMENT &amp; RESEARCH"/>
    <s v="INSTIT CAP BUILD &amp;SUPP FOR NPOS"/>
    <s v="INSTITUT CAPACITY BUILD&amp;SUPP"/>
    <x v="30"/>
    <x v="0"/>
    <s v="RESEARCH &amp; DEV: NO"/>
    <s v="CURRENT PAYMENTS"/>
    <s v="GOODS AND SERVICES"/>
    <s v="GOODS AND SERVICES"/>
    <s v="CASH PAYMENTS FOR OPERATING ACTIVITIES"/>
    <s v="TRAVEL AND SUBSISTENCE"/>
  </r>
  <r>
    <s v="Free State"/>
    <s v="Vote 07: Social Development"/>
    <x v="0"/>
    <x v="0"/>
    <x v="77"/>
    <s v="DEVELOPMENT &amp; RESEARCH"/>
    <s v="INSTIT CAP BUILD &amp;SUPP FOR NPOS"/>
    <s v="INSTITUT CAPACITY BUILD&amp;SUPP"/>
    <x v="31"/>
    <x v="0"/>
    <s v="RESEARCH &amp; DEV: NO"/>
    <s v="CURRENT PAYMENTS"/>
    <s v="GOODS AND SERVICES"/>
    <s v="GOODS AND SERVICES"/>
    <s v="CASH PAYMENTS FOR OPERATING ACTIVITIES"/>
    <s v="TRAVEL AND SUBSISTENCE"/>
  </r>
  <r>
    <s v="Free State"/>
    <s v="Vote 07: Social Development"/>
    <x v="4"/>
    <x v="0"/>
    <x v="7"/>
    <s v="DEVELOPMENT &amp; RESEARCH"/>
    <s v="INSTIT CAP BUILD &amp;SUPP FOR NPOS"/>
    <s v="INSTITUT CAPACITY BUILD&amp;SUPP"/>
    <x v="32"/>
    <x v="0"/>
    <s v="RESEARCH &amp; DEV: NO"/>
    <s v="Total Expenditure = 0"/>
    <s v="Total Expenditure = 0"/>
    <s v="Total Expenditure = 0"/>
    <s v="CASH PAYMENTS FOR OPERATING ACTIVITIES"/>
    <s v="TRAVEL AND SUBSISTENCE"/>
  </r>
  <r>
    <s v="Free State"/>
    <s v="Vote 07: Social Development"/>
    <x v="1"/>
    <x v="0"/>
    <x v="7"/>
    <s v="DEVELOPMENT &amp; RESEARCH"/>
    <s v="INSTIT CAP BUILD &amp;SUPP FOR NPOS"/>
    <s v="INSTITUT CAPACITY BUILD&amp;SUPP"/>
    <x v="32"/>
    <x v="0"/>
    <s v="RESEARCH &amp; DEV: NO"/>
    <s v="Total Expenditure = 0"/>
    <s v="Total Expenditure = 0"/>
    <s v="Total Expenditure = 0"/>
    <s v="CASH PAYMENTS FOR OPERATING ACTIVITIES"/>
    <s v="TRAVEL AND SUBSISTENCE"/>
  </r>
  <r>
    <s v="Free State"/>
    <s v="Vote 07: Social Development"/>
    <x v="5"/>
    <x v="0"/>
    <x v="7"/>
    <s v="DEVELOPMENT &amp; RESEARCH"/>
    <s v="INSTIT CAP BUILD &amp;SUPP FOR NPOS"/>
    <s v="INSTITUT CAPACITY BUILD&amp;SUPP"/>
    <x v="32"/>
    <x v="0"/>
    <s v="RESEARCH &amp; DEV: NO"/>
    <s v="Total Expenditure = 0"/>
    <s v="Total Expenditure = 0"/>
    <s v="Total Expenditure = 0"/>
    <s v="CASH PAYMENTS FOR OPERATING ACTIVITIES"/>
    <s v="TRAVEL AND SUBSISTENCE"/>
  </r>
  <r>
    <s v="Free State"/>
    <s v="Vote 07: Social Development"/>
    <x v="2"/>
    <x v="0"/>
    <x v="7"/>
    <s v="DEVELOPMENT &amp; RESEARCH"/>
    <s v="INSTIT CAP BUILD &amp;SUPP FOR NPOS"/>
    <s v="INSTITUT CAPACITY BUILD&amp;SUPP"/>
    <x v="32"/>
    <x v="0"/>
    <s v="RESEARCH &amp; DEV: NO"/>
    <s v="Total Expenditure = 0"/>
    <s v="Total Expenditure = 0"/>
    <s v="Total Expenditure = 0"/>
    <s v="CASH PAYMENTS FOR OPERATING ACTIVITIES"/>
    <s v="TRAVEL AND SUBSISTENCE"/>
  </r>
  <r>
    <s v="Free State"/>
    <s v="Vote 07: Social Development"/>
    <x v="3"/>
    <x v="0"/>
    <x v="7"/>
    <s v="DEVELOPMENT &amp; RESEARCH"/>
    <s v="INSTIT CAP BUILD &amp;SUPP FOR NPOS"/>
    <s v="INSTITUT CAPACITY BUILD&amp;SUPP"/>
    <x v="32"/>
    <x v="0"/>
    <s v="RESEARCH &amp; DEV: NO"/>
    <s v="Total Expenditure = 0"/>
    <s v="Total Expenditure = 0"/>
    <s v="Total Expenditure = 0"/>
    <s v="CASH PAYMENTS FOR OPERATING ACTIVITIES"/>
    <s v="TRAVEL AND SUBSISTENCE"/>
  </r>
  <r>
    <s v="Free State"/>
    <s v="Vote 07: Social Development"/>
    <x v="0"/>
    <x v="0"/>
    <x v="78"/>
    <s v="DEVELOPMENT &amp; RESEARCH"/>
    <s v="INSTIT CAP BUILD &amp;SUPP FOR NPOS"/>
    <s v="INSTITUT CAPACITY BUILD&amp;SUPP"/>
    <x v="32"/>
    <x v="0"/>
    <s v="RESEARCH &amp; DEV: NO"/>
    <s v="CURRENT PAYMENTS"/>
    <s v="GOODS AND SERVICES"/>
    <s v="GOODS AND SERVICES"/>
    <s v="CASH PAYMENTS FOR OPERATING ACTIVITIES"/>
    <s v="TRAVEL AND SUBSISTENCE"/>
  </r>
  <r>
    <s v="Free State"/>
    <s v="Vote 07: Social Development"/>
    <x v="0"/>
    <x v="0"/>
    <x v="79"/>
    <s v="DEVELOPMENT &amp; RESEARCH"/>
    <s v="INSTIT CAP BUILD &amp;SUPP FOR NPOS"/>
    <s v="INSTITUT CAPACITY BUILD&amp;SUPP"/>
    <x v="33"/>
    <x v="0"/>
    <s v="RESEARCH &amp; DEV: NO"/>
    <s v="CURRENT PAYMENTS"/>
    <s v="GOODS AND SERVICES"/>
    <s v="GOODS AND SERVICES"/>
    <s v="CASH PAYMENTS FOR OPERATING ACTIVITIES"/>
    <s v="TRAVEL AND SUBSISTENCE"/>
  </r>
  <r>
    <s v="Free State"/>
    <s v="Vote 07: Social Development"/>
    <x v="0"/>
    <x v="0"/>
    <x v="80"/>
    <s v="DEVELOPMENT &amp; RESEARCH"/>
    <s v="INSTIT CAP BUILD &amp;SUPP FOR NPOS"/>
    <s v="INSTITUT CAPACITY BUILD&amp;SUPP"/>
    <x v="34"/>
    <x v="0"/>
    <s v="RESEARCH &amp; DEV: NO"/>
    <s v="CURRENT PAYMENTS"/>
    <s v="GOODS AND SERVICES"/>
    <s v="GOODS AND SERVICES"/>
    <s v="CASH PAYMENTS FOR OPERATING ACTIVITIES"/>
    <s v="TRAVEL AND SUBSISTENCE"/>
  </r>
  <r>
    <s v="Free State"/>
    <s v="Vote 07: Social Development"/>
    <x v="1"/>
    <x v="1"/>
    <x v="7"/>
    <s v="DEVELOPMENT &amp; RESEARCH"/>
    <s v="INSTIT CAP BUILD &amp;SUPP FOR NPOS"/>
    <s v="INSTITUT CAPACITY BUILD&amp;SUPP"/>
    <x v="0"/>
    <x v="0"/>
    <s v="RESEARCH &amp; DEV: NO"/>
    <s v="CURRENT PAYMENTS"/>
    <s v="GOODS AND SERVICES"/>
    <s v="GOODS AND SERVICES"/>
    <s v="CASH PAYMENTS FOR OPERATING ACTIVITIES"/>
    <s v="ADMINISTRATIVE FEES"/>
  </r>
  <r>
    <s v="Free State"/>
    <s v="Vote 07: Social Development"/>
    <x v="5"/>
    <x v="1"/>
    <x v="81"/>
    <s v="DEVELOPMENT &amp; RESEARCH"/>
    <s v="INSTIT CAP BUILD &amp;SUPP FOR NPOS"/>
    <s v="INSTITUT CAPACITY BUILD&amp;SUPP"/>
    <x v="0"/>
    <x v="0"/>
    <s v="RESEARCH &amp; DEV: NO"/>
    <s v="CURRENT PAYMENTS"/>
    <s v="GOODS AND SERVICES"/>
    <s v="GOODS AND SERVICES"/>
    <s v="CASH PAYMENTS FOR OPERATING ACTIVITIES"/>
    <s v="ADMINISTRATIVE FEES"/>
  </r>
  <r>
    <s v="Free State"/>
    <s v="Vote 07: Social Development"/>
    <x v="0"/>
    <x v="1"/>
    <x v="82"/>
    <s v="DEVELOPMENT &amp; RESEARCH"/>
    <s v="INSTIT CAP BUILD &amp;SUPP FOR NPOS"/>
    <s v="INSTITUT CAPACITY BUILD&amp;SUPP"/>
    <x v="0"/>
    <x v="0"/>
    <s v="RESEARCH &amp; DEV: NO"/>
    <s v="CURRENT PAYMENTS"/>
    <s v="GOODS AND SERVICES"/>
    <s v="GOODS AND SERVICES"/>
    <s v="CASH PAYMENTS FOR OPERATING ACTIVITIES"/>
    <s v="ADMINISTRATIVE FEES"/>
  </r>
  <r>
    <s v="Free State"/>
    <s v="Vote 07: Social Development"/>
    <x v="0"/>
    <x v="1"/>
    <x v="83"/>
    <s v="DEVELOPMENT &amp; RESEARCH"/>
    <s v="INSTIT CAP BUILD &amp;SUPP FOR NPOS"/>
    <s v="INSTITUT CAPACITY BUILD&amp;SUPP"/>
    <x v="1"/>
    <x v="1"/>
    <s v="RESEARCH &amp; DEV: NO"/>
    <s v="CURRENT PAYMENTS"/>
    <s v="GOODS AND SERVICES"/>
    <s v="GOODS AND SERVICES"/>
    <s v="CASH PAYMENTS FOR OPERATING ACTIVITIES"/>
    <s v="ADVERTISING"/>
  </r>
  <r>
    <s v="Free State"/>
    <s v="Vote 07: Social Development"/>
    <x v="1"/>
    <x v="1"/>
    <x v="84"/>
    <s v="DEVELOPMENT &amp; RESEARCH"/>
    <s v="INSTIT CAP BUILD &amp;SUPP FOR NPOS"/>
    <s v="INSTITUT CAPACITY BUILD&amp;SUPP"/>
    <x v="2"/>
    <x v="2"/>
    <s v="RESEARCH &amp; DEV: NO"/>
    <s v="CURRENT PAYMENTS"/>
    <s v="GOODS AND SERVICES"/>
    <s v="GOODS AND SERVICES"/>
    <s v="CASH PAYMENTS FOR OPERATING ACTIVITIES"/>
    <s v="CATERING: DEPARTMENTAL ACTIVITIES"/>
  </r>
  <r>
    <s v="Free State"/>
    <s v="Vote 07: Social Development"/>
    <x v="0"/>
    <x v="1"/>
    <x v="85"/>
    <s v="DEVELOPMENT &amp; RESEARCH"/>
    <s v="INSTIT CAP BUILD &amp;SUPP FOR NPOS"/>
    <s v="INSTITUT CAPACITY BUILD&amp;SUPP"/>
    <x v="2"/>
    <x v="2"/>
    <s v="RESEARCH &amp; DEV: NO"/>
    <s v="CURRENT PAYMENTS"/>
    <s v="GOODS AND SERVICES"/>
    <s v="GOODS AND SERVICES"/>
    <s v="CASH PAYMENTS FOR OPERATING ACTIVITIES"/>
    <s v="CATERING: DEPARTMENTAL ACTIVITIES"/>
  </r>
  <r>
    <s v="Free State"/>
    <s v="Vote 07: Social Development"/>
    <x v="0"/>
    <x v="1"/>
    <x v="86"/>
    <s v="DEVELOPMENT &amp; RESEARCH"/>
    <s v="INSTIT CAP BUILD &amp;SUPP FOR NPOS"/>
    <s v="INSTITUT CAPACITY BUILD&amp;SUPP"/>
    <x v="4"/>
    <x v="3"/>
    <s v="RESEARCH &amp; DEV: NO"/>
    <s v="CURRENT PAYMENTS"/>
    <s v="GOODS AND SERVICES"/>
    <s v="GOODS AND SERVICES"/>
    <s v="NON FINANCIAL ASSETS"/>
    <s v="CONSUMABLE SUPPLIES"/>
  </r>
  <r>
    <s v="Free State"/>
    <s v="Vote 07: Social Development"/>
    <x v="4"/>
    <x v="1"/>
    <x v="87"/>
    <s v="DEVELOPMENT &amp; RESEARCH"/>
    <s v="INSTIT CAP BUILD &amp;SUPP FOR NPOS"/>
    <s v="INSTITUT CAPACITY BUILD&amp;SUPP"/>
    <x v="6"/>
    <x v="3"/>
    <s v="RESEARCH &amp; DEV: NO"/>
    <s v="CURRENT PAYMENTS"/>
    <s v="GOODS AND SERVICES"/>
    <s v="GOODS AND SERVICES"/>
    <s v="NON FINANCIAL ASSETS"/>
    <s v="CONSUMABLE SUPPLIES"/>
  </r>
  <r>
    <s v="Free State"/>
    <s v="Vote 07: Social Development"/>
    <x v="2"/>
    <x v="1"/>
    <x v="5"/>
    <s v="DEVELOPMENT &amp; RESEARCH"/>
    <s v="INSTIT CAP BUILD &amp;SUPP FOR NPOS"/>
    <s v="INSTITUT CAPACITY BUILD&amp;SUPP"/>
    <x v="5"/>
    <x v="4"/>
    <s v="RESEARCH &amp; DEV: NO"/>
    <s v="CURRENT PAYMENTS"/>
    <s v="GOODS AND SERVICES"/>
    <s v="GOODS AND SERVICES"/>
    <s v="NON FINANCIAL ASSETS"/>
    <s v="CONSUMABLE SUPPLIES"/>
  </r>
  <r>
    <s v="Free State"/>
    <s v="Vote 07: Social Development"/>
    <x v="1"/>
    <x v="1"/>
    <x v="5"/>
    <s v="DEVELOPMENT &amp; RESEARCH"/>
    <s v="INSTIT CAP BUILD &amp;SUPP FOR NPOS"/>
    <s v="INSTITUT CAPACITY BUILD&amp;SUPP"/>
    <x v="5"/>
    <x v="4"/>
    <s v="RESEARCH &amp; DEV: NO"/>
    <s v="CURRENT PAYMENTS"/>
    <s v="GOODS AND SERVICES"/>
    <s v="GOODS AND SERVICES"/>
    <s v="NON FINANCIAL ASSETS"/>
    <s v="CONSUMABLE SUPPLIES"/>
  </r>
  <r>
    <s v="Free State"/>
    <s v="Vote 07: Social Development"/>
    <x v="4"/>
    <x v="1"/>
    <x v="88"/>
    <s v="DEVELOPMENT &amp; RESEARCH"/>
    <s v="INSTIT CAP BUILD &amp;SUPP FOR NPOS"/>
    <s v="INSTITUT CAPACITY BUILD&amp;SUPP"/>
    <x v="35"/>
    <x v="3"/>
    <s v="RESEARCH &amp; DEV: NO"/>
    <s v="CURRENT PAYMENTS"/>
    <s v="GOODS AND SERVICES"/>
    <s v="GOODS AND SERVICES"/>
    <s v="NON FINANCIAL ASSETS"/>
    <s v="CONSUMABLE SUPPLIES"/>
  </r>
  <r>
    <s v="Free State"/>
    <s v="Vote 07: Social Development"/>
    <x v="0"/>
    <x v="1"/>
    <x v="89"/>
    <s v="DEVELOPMENT &amp; RESEARCH"/>
    <s v="INSTIT CAP BUILD &amp;SUPP FOR NPOS"/>
    <s v="INSTITUT CAPACITY BUILD&amp;SUPP"/>
    <x v="3"/>
    <x v="3"/>
    <s v="RESEARCH &amp; DEV: NO"/>
    <s v="CURRENT PAYMENTS"/>
    <s v="GOODS AND SERVICES"/>
    <s v="GOODS AND SERVICES"/>
    <s v="NON FINANCIAL ASSETS"/>
    <s v="CONSUMABLE SUPPLIES"/>
  </r>
  <r>
    <s v="Free State"/>
    <s v="Vote 07: Social Development"/>
    <x v="3"/>
    <x v="1"/>
    <x v="7"/>
    <s v="DEVELOPMENT &amp; RESEARCH"/>
    <s v="INSTIT CAP BUILD &amp;SUPP FOR NPOS"/>
    <s v="INSTITUT CAPACITY BUILD&amp;SUPP"/>
    <x v="36"/>
    <x v="3"/>
    <s v="RESEARCH &amp; DEV: NO"/>
    <s v="Total Expenditure = 0"/>
    <s v="Total Expenditure = 0"/>
    <s v="Total Expenditure = 0"/>
    <s v="NON FINANCIAL ASSETS"/>
    <s v="CONSUMABLES: STATIONERY, PRINTING AND OFFICE SUPPLIES"/>
  </r>
  <r>
    <s v="Free State"/>
    <s v="Vote 07: Social Development"/>
    <x v="4"/>
    <x v="1"/>
    <x v="7"/>
    <s v="DEVELOPMENT &amp; RESEARCH"/>
    <s v="INSTIT CAP BUILD &amp;SUPP FOR NPOS"/>
    <s v="INSTITUT CAPACITY BUILD&amp;SUPP"/>
    <x v="36"/>
    <x v="3"/>
    <s v="RESEARCH &amp; DEV: NO"/>
    <s v="Total Expenditure = 0"/>
    <s v="Total Expenditure = 0"/>
    <s v="Total Expenditure = 0"/>
    <s v="NON FINANCIAL ASSETS"/>
    <s v="CONSUMABLES: STATIONERY, PRINTING AND OFFICE SUPPLIES"/>
  </r>
  <r>
    <s v="Free State"/>
    <s v="Vote 07: Social Development"/>
    <x v="1"/>
    <x v="1"/>
    <x v="7"/>
    <s v="DEVELOPMENT &amp; RESEARCH"/>
    <s v="INSTIT CAP BUILD &amp;SUPP FOR NPOS"/>
    <s v="INSTITUT CAPACITY BUILD&amp;SUPP"/>
    <x v="36"/>
    <x v="3"/>
    <s v="RESEARCH &amp; DEV: NO"/>
    <s v="Total Expenditure = 0"/>
    <s v="Total Expenditure = 0"/>
    <s v="Total Expenditure = 0"/>
    <s v="NON FINANCIAL ASSETS"/>
    <s v="CONSUMABLES: STATIONERY, PRINTING AND OFFICE SUPPLIES"/>
  </r>
  <r>
    <s v="Free State"/>
    <s v="Vote 07: Social Development"/>
    <x v="5"/>
    <x v="1"/>
    <x v="7"/>
    <s v="DEVELOPMENT &amp; RESEARCH"/>
    <s v="INSTIT CAP BUILD &amp;SUPP FOR NPOS"/>
    <s v="INSTITUT CAPACITY BUILD&amp;SUPP"/>
    <x v="36"/>
    <x v="3"/>
    <s v="RESEARCH &amp; DEV: NO"/>
    <s v="Total Expenditure = 0"/>
    <s v="Total Expenditure = 0"/>
    <s v="Total Expenditure = 0"/>
    <s v="NON FINANCIAL ASSETS"/>
    <s v="CONSUMABLES: STATIONERY, PRINTING AND OFFICE SUPPLIES"/>
  </r>
  <r>
    <s v="Free State"/>
    <s v="Vote 07: Social Development"/>
    <x v="2"/>
    <x v="1"/>
    <x v="7"/>
    <s v="DEVELOPMENT &amp; RESEARCH"/>
    <s v="INSTIT CAP BUILD &amp;SUPP FOR NPOS"/>
    <s v="INSTITUT CAPACITY BUILD&amp;SUPP"/>
    <x v="36"/>
    <x v="3"/>
    <s v="RESEARCH &amp; DEV: NO"/>
    <s v="Total Expenditure = 0"/>
    <s v="Total Expenditure = 0"/>
    <s v="Total Expenditure = 0"/>
    <s v="NON FINANCIAL ASSETS"/>
    <s v="CONSUMABLES: STATIONERY, PRINTING AND OFFICE SUPPLIES"/>
  </r>
  <r>
    <s v="Free State"/>
    <s v="Vote 07: Social Development"/>
    <x v="0"/>
    <x v="1"/>
    <x v="7"/>
    <s v="DEVELOPMENT &amp; RESEARCH"/>
    <s v="INSTIT CAP BUILD &amp;SUPP FOR NPOS"/>
    <s v="INSTITUT CAPACITY BUILD&amp;SUPP"/>
    <x v="36"/>
    <x v="3"/>
    <s v="RESEARCH &amp; DEV: NO"/>
    <s v="Total Expenditure = 0"/>
    <s v="Total Expenditure = 0"/>
    <s v="Total Expenditure = 0"/>
    <s v="NON FINANCIAL ASSETS"/>
    <s v="CONSUMABLES: STATIONERY, PRINTING AND OFFICE SUPPLIES"/>
  </r>
  <r>
    <s v="Free State"/>
    <s v="Vote 07: Social Development"/>
    <x v="4"/>
    <x v="1"/>
    <x v="90"/>
    <s v="DEVELOPMENT &amp; RESEARCH"/>
    <s v="INSTIT CAP BUILD &amp;SUPP FOR NPOS"/>
    <s v="INSTITUT CAPACITY BUILD&amp;SUPP"/>
    <x v="8"/>
    <x v="5"/>
    <s v="RESEARCH &amp; DEV: NO"/>
    <s v="CURRENT PAYMENTS"/>
    <s v="GOODS AND SERVICES"/>
    <s v="GOODS AND SERVICES"/>
    <s v="NON FINANCIAL ASSETS"/>
    <s v="CONSUMABLES: STATIONERY, PRINTING AND OFFICE SUPPLIES"/>
  </r>
  <r>
    <s v="Free State"/>
    <s v="Vote 07: Social Development"/>
    <x v="1"/>
    <x v="1"/>
    <x v="91"/>
    <s v="DEVELOPMENT &amp; RESEARCH"/>
    <s v="INSTIT CAP BUILD &amp;SUPP FOR NPOS"/>
    <s v="INSTITUT CAPACITY BUILD&amp;SUPP"/>
    <x v="8"/>
    <x v="5"/>
    <s v="RESEARCH &amp; DEV: NO"/>
    <s v="CURRENT PAYMENTS"/>
    <s v="GOODS AND SERVICES"/>
    <s v="GOODS AND SERVICES"/>
    <s v="NON FINANCIAL ASSETS"/>
    <s v="CONSUMABLES: STATIONERY, PRINTING AND OFFICE SUPPLIES"/>
  </r>
  <r>
    <s v="Free State"/>
    <s v="Vote 07: Social Development"/>
    <x v="5"/>
    <x v="1"/>
    <x v="92"/>
    <s v="DEVELOPMENT &amp; RESEARCH"/>
    <s v="INSTIT CAP BUILD &amp;SUPP FOR NPOS"/>
    <s v="INSTITUT CAPACITY BUILD&amp;SUPP"/>
    <x v="8"/>
    <x v="5"/>
    <s v="RESEARCH &amp; DEV: NO"/>
    <s v="CURRENT PAYMENTS"/>
    <s v="GOODS AND SERVICES"/>
    <s v="GOODS AND SERVICES"/>
    <s v="NON FINANCIAL ASSETS"/>
    <s v="CONSUMABLES: STATIONERY, PRINTING AND OFFICE SUPPLIES"/>
  </r>
  <r>
    <s v="Free State"/>
    <s v="Vote 07: Social Development"/>
    <x v="0"/>
    <x v="1"/>
    <x v="93"/>
    <s v="DEVELOPMENT &amp; RESEARCH"/>
    <s v="INSTIT CAP BUILD &amp;SUPP FOR NPOS"/>
    <s v="INSTITUT CAPACITY BUILD&amp;SUPP"/>
    <x v="8"/>
    <x v="5"/>
    <s v="RESEARCH &amp; DEV: NO"/>
    <s v="CURRENT PAYMENTS"/>
    <s v="GOODS AND SERVICES"/>
    <s v="GOODS AND SERVICES"/>
    <s v="NON FINANCIAL ASSETS"/>
    <s v="CONSUMABLES: STATIONERY, PRINTING AND OFFICE SUPPLIES"/>
  </r>
  <r>
    <s v="Free State"/>
    <s v="Vote 07: Social Development"/>
    <x v="1"/>
    <x v="1"/>
    <x v="7"/>
    <s v="DEVELOPMENT &amp; RESEARCH"/>
    <s v="INSTIT CAP BUILD &amp;SUPP FOR NPOS"/>
    <s v="INSTITUT CAPACITY BUILD&amp;SUPP"/>
    <x v="7"/>
    <x v="5"/>
    <s v="RESEARCH &amp; DEV: NO"/>
    <s v="CURRENT PAYMENTS"/>
    <s v="GOODS AND SERVICES"/>
    <s v="GOODS AND SERVICES"/>
    <s v="NON FINANCIAL ASSETS"/>
    <s v="CONSUMABLES: STATIONERY, PRINTING AND OFFICE SUPPLIES"/>
  </r>
  <r>
    <s v="Free State"/>
    <s v="Vote 07: Social Development"/>
    <x v="5"/>
    <x v="1"/>
    <x v="94"/>
    <s v="DEVELOPMENT &amp; RESEARCH"/>
    <s v="INSTIT CAP BUILD &amp;SUPP FOR NPOS"/>
    <s v="INSTITUT CAPACITY BUILD&amp;SUPP"/>
    <x v="7"/>
    <x v="5"/>
    <s v="RESEARCH &amp; DEV: NO"/>
    <s v="CURRENT PAYMENTS"/>
    <s v="GOODS AND SERVICES"/>
    <s v="GOODS AND SERVICES"/>
    <s v="NON FINANCIAL ASSETS"/>
    <s v="CONSUMABLES: STATIONERY, PRINTING AND OFFICE SUPPLIES"/>
  </r>
  <r>
    <s v="Free State"/>
    <s v="Vote 07: Social Development"/>
    <x v="2"/>
    <x v="1"/>
    <x v="95"/>
    <s v="DEVELOPMENT &amp; RESEARCH"/>
    <s v="INSTIT CAP BUILD &amp;SUPP FOR NPOS"/>
    <s v="INSTITUT CAPACITY BUILD&amp;SUPP"/>
    <x v="7"/>
    <x v="5"/>
    <s v="RESEARCH &amp; DEV: NO"/>
    <s v="CURRENT PAYMENTS"/>
    <s v="GOODS AND SERVICES"/>
    <s v="GOODS AND SERVICES"/>
    <s v="NON FINANCIAL ASSETS"/>
    <s v="CONSUMABLES: STATIONERY, PRINTING AND OFFICE SUPPLIES"/>
  </r>
  <r>
    <s v="Free State"/>
    <s v="Vote 07: Social Development"/>
    <x v="0"/>
    <x v="1"/>
    <x v="7"/>
    <s v="DEVELOPMENT &amp; RESEARCH"/>
    <s v="INSTIT CAP BUILD &amp;SUPP FOR NPOS"/>
    <s v="INSTITUT CAPACITY BUILD&amp;SUPP"/>
    <x v="7"/>
    <x v="5"/>
    <s v="RESEARCH &amp; DEV: NO"/>
    <s v="CURRENT PAYMENTS"/>
    <s v="GOODS AND SERVICES"/>
    <s v="GOODS AND SERVICES"/>
    <s v="NON FINANCIAL ASSETS"/>
    <s v="CONSUMABLES: STATIONERY, PRINTING AND OFFICE SUPPLIES"/>
  </r>
  <r>
    <s v="Free State"/>
    <s v="Vote 07: Social Development"/>
    <x v="0"/>
    <x v="1"/>
    <x v="7"/>
    <s v="DEVELOPMENT &amp; RESEARCH"/>
    <s v="INSTIT CAP BUILD &amp;SUPP FOR NPOS"/>
    <s v="INSTITUT CAPACITY BUILD&amp;SUPP"/>
    <x v="9"/>
    <x v="5"/>
    <s v="RESEARCH &amp; DEV: NO"/>
    <s v="CURRENT PAYMENTS"/>
    <s v="GOODS AND SERVICES"/>
    <s v="GOODS AND SERVICES"/>
    <s v="NON FINANCIAL ASSETS"/>
    <s v="CONSUMABLES: STATIONERY, PRINTING AND OFFICE SUPPLIES"/>
  </r>
  <r>
    <s v="Free State"/>
    <s v="Vote 07: Social Development"/>
    <x v="0"/>
    <x v="1"/>
    <x v="96"/>
    <s v="DEVELOPMENT &amp; RESEARCH"/>
    <s v="INSTIT CAP BUILD &amp;SUPP FOR NPOS"/>
    <s v="INSTITUT CAPACITY BUILD&amp;SUPP"/>
    <x v="10"/>
    <x v="6"/>
    <s v="RESEARCH &amp; DEV: NO"/>
    <s v="CURRENT PAYMENTS"/>
    <s v="GOODS AND SERVICES"/>
    <s v="GOODS AND SERVICES"/>
    <s v="CASH PAYMENTS FOR OPERATING ACTIVITIES"/>
    <s v="CONTRACTORS"/>
  </r>
  <r>
    <s v="Free State"/>
    <s v="Vote 07: Social Development"/>
    <x v="1"/>
    <x v="1"/>
    <x v="7"/>
    <s v="DEVELOPMENT &amp; RESEARCH"/>
    <s v="INSTIT CAP BUILD &amp;SUPP FOR NPOS"/>
    <s v="INSTITUT CAPACITY BUILD&amp;SUPP"/>
    <x v="37"/>
    <x v="9"/>
    <s v="RESEARCH &amp; DEV: NO"/>
    <s v="CURRENT PAYMENTS"/>
    <s v="GOODS AND SERVICES"/>
    <s v="GOODS AND SERVICES"/>
    <s v="CASH PAYMENTS FOR OPERATING ACTIVITIES"/>
    <s v="MINOR ASSETS"/>
  </r>
  <r>
    <s v="Free State"/>
    <s v="Vote 07: Social Development"/>
    <x v="5"/>
    <x v="1"/>
    <x v="7"/>
    <s v="DEVELOPMENT &amp; RESEARCH"/>
    <s v="INSTIT CAP BUILD &amp;SUPP FOR NPOS"/>
    <s v="INSTITUT CAPACITY BUILD&amp;SUPP"/>
    <x v="37"/>
    <x v="9"/>
    <s v="RESEARCH &amp; DEV: NO"/>
    <s v="CURRENT PAYMENTS"/>
    <s v="GOODS AND SERVICES"/>
    <s v="GOODS AND SERVICES"/>
    <s v="CASH PAYMENTS FOR OPERATING ACTIVITIES"/>
    <s v="MINOR ASSETS"/>
  </r>
  <r>
    <s v="Free State"/>
    <s v="Vote 07: Social Development"/>
    <x v="4"/>
    <x v="1"/>
    <x v="7"/>
    <s v="DEVELOPMENT &amp; RESEARCH"/>
    <s v="INSTIT CAP BUILD &amp;SUPP FOR NPOS"/>
    <s v="INSTITUT CAPACITY BUILD&amp;SUPP"/>
    <x v="11"/>
    <x v="7"/>
    <s v="RESEARCH &amp; DEV: NO"/>
    <s v="CURRENT PAYMENTS"/>
    <s v="GOODS AND SERVICES"/>
    <s v="GOODS AND SERVICES"/>
    <s v="CASH PAYMENTS FOR OPERATING ACTIVITIES"/>
    <s v="MINOR ASSETS"/>
  </r>
  <r>
    <s v="Free State"/>
    <s v="Vote 07: Social Development"/>
    <x v="5"/>
    <x v="1"/>
    <x v="97"/>
    <s v="DEVELOPMENT &amp; RESEARCH"/>
    <s v="INSTIT CAP BUILD &amp;SUPP FOR NPOS"/>
    <s v="INSTITUT CAPACITY BUILD&amp;SUPP"/>
    <x v="11"/>
    <x v="7"/>
    <s v="RESEARCH &amp; DEV: NO"/>
    <s v="CURRENT PAYMENTS"/>
    <s v="GOODS AND SERVICES"/>
    <s v="GOODS AND SERVICES"/>
    <s v="CASH PAYMENTS FOR OPERATING ACTIVITIES"/>
    <s v="MINOR ASSETS"/>
  </r>
  <r>
    <s v="Free State"/>
    <s v="Vote 07: Social Development"/>
    <x v="2"/>
    <x v="1"/>
    <x v="98"/>
    <s v="DEVELOPMENT &amp; RESEARCH"/>
    <s v="INSTIT CAP BUILD &amp;SUPP FOR NPOS"/>
    <s v="INSTITUT CAPACITY BUILD&amp;SUPP"/>
    <x v="11"/>
    <x v="7"/>
    <s v="RESEARCH &amp; DEV: NO"/>
    <s v="CURRENT PAYMENTS"/>
    <s v="GOODS AND SERVICES"/>
    <s v="GOODS AND SERVICES"/>
    <s v="CASH PAYMENTS FOR OPERATING ACTIVITIES"/>
    <s v="MINOR ASSETS"/>
  </r>
  <r>
    <s v="Free State"/>
    <s v="Vote 07: Social Development"/>
    <x v="4"/>
    <x v="1"/>
    <x v="99"/>
    <s v="DEVELOPMENT &amp; RESEARCH"/>
    <s v="INSTIT CAP BUILD &amp;SUPP FOR NPOS"/>
    <s v="INSTITUT CAPACITY BUILD&amp;SUPP"/>
    <x v="14"/>
    <x v="9"/>
    <s v="RESEARCH &amp; DEV: NO"/>
    <s v="PAYMENTS FOR CAPITAL ASSETS"/>
    <s v="MACHINERY AND EQUIPMENT"/>
    <s v="MACHINERY AND EQUIPMENT"/>
    <s v="NON FINANCIAL ASSETS"/>
    <s v="OTHER MACHINERY AND EQUIPMENT"/>
  </r>
  <r>
    <s v="Free State"/>
    <s v="Vote 07: Social Development"/>
    <x v="1"/>
    <x v="1"/>
    <x v="7"/>
    <s v="DEVELOPMENT &amp; RESEARCH"/>
    <s v="INSTIT CAP BUILD &amp;SUPP FOR NPOS"/>
    <s v="INSTITUT CAPACITY BUILD&amp;SUPP"/>
    <x v="14"/>
    <x v="9"/>
    <s v="RESEARCH &amp; DEV: NO"/>
    <s v="Total Expenditure = 0"/>
    <s v="Total Expenditure = 0"/>
    <s v="Total Expenditure = 0"/>
    <s v="NON FINANCIAL ASSETS"/>
    <s v="OTHER MACHINERY AND EQUIPMENT"/>
  </r>
  <r>
    <s v="Free State"/>
    <s v="Vote 07: Social Development"/>
    <x v="5"/>
    <x v="1"/>
    <x v="7"/>
    <s v="DEVELOPMENT &amp; RESEARCH"/>
    <s v="INSTIT CAP BUILD &amp;SUPP FOR NPOS"/>
    <s v="INSTITUT CAPACITY BUILD&amp;SUPP"/>
    <x v="14"/>
    <x v="9"/>
    <s v="RESEARCH &amp; DEV: NO"/>
    <s v="Total Expenditure = 0"/>
    <s v="Total Expenditure = 0"/>
    <s v="Total Expenditure = 0"/>
    <s v="NON FINANCIAL ASSETS"/>
    <s v="OTHER MACHINERY AND EQUIPMENT"/>
  </r>
  <r>
    <s v="Free State"/>
    <s v="Vote 07: Social Development"/>
    <x v="2"/>
    <x v="1"/>
    <x v="7"/>
    <s v="DEVELOPMENT &amp; RESEARCH"/>
    <s v="INSTIT CAP BUILD &amp;SUPP FOR NPOS"/>
    <s v="INSTITUT CAPACITY BUILD&amp;SUPP"/>
    <x v="14"/>
    <x v="9"/>
    <s v="RESEARCH &amp; DEV: NO"/>
    <s v="Total Expenditure = 0"/>
    <s v="Total Expenditure = 0"/>
    <s v="Total Expenditure = 0"/>
    <s v="NON FINANCIAL ASSETS"/>
    <s v="OTHER MACHINERY AND EQUIPMENT"/>
  </r>
  <r>
    <s v="Free State"/>
    <s v="Vote 07: Social Development"/>
    <x v="3"/>
    <x v="1"/>
    <x v="7"/>
    <s v="DEVELOPMENT &amp; RESEARCH"/>
    <s v="INSTIT CAP BUILD &amp;SUPP FOR NPOS"/>
    <s v="INSTITUT CAPACITY BUILD&amp;SUPP"/>
    <x v="14"/>
    <x v="9"/>
    <s v="RESEARCH &amp; DEV: NO"/>
    <s v="Total Expenditure = 0"/>
    <s v="Total Expenditure = 0"/>
    <s v="Total Expenditure = 0"/>
    <s v="NON FINANCIAL ASSETS"/>
    <s v="OTHER MACHINERY AND EQUIPMENT"/>
  </r>
  <r>
    <s v="Free State"/>
    <s v="Vote 07: Social Development"/>
    <x v="0"/>
    <x v="1"/>
    <x v="7"/>
    <s v="DEVELOPMENT &amp; RESEARCH"/>
    <s v="INSTIT CAP BUILD &amp;SUPP FOR NPOS"/>
    <s v="INSTITUT CAPACITY BUILD&amp;SUPP"/>
    <x v="14"/>
    <x v="9"/>
    <s v="RESEARCH &amp; DEV: NO"/>
    <s v="Total Expenditure = 0"/>
    <s v="Total Expenditure = 0"/>
    <s v="Total Expenditure = 0"/>
    <s v="NON FINANCIAL ASSETS"/>
    <s v="OTHER MACHINERY AND EQUIPMENT"/>
  </r>
  <r>
    <s v="Free State"/>
    <s v="Vote 07: Social Development"/>
    <x v="0"/>
    <x v="1"/>
    <x v="100"/>
    <s v="DEVELOPMENT &amp; RESEARCH"/>
    <s v="INSTIT CAP BUILD &amp;SUPP FOR NPOS"/>
    <s v="INSTITUT CAPACITY BUILD&amp;SUPP"/>
    <x v="38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5"/>
    <x v="1"/>
    <x v="7"/>
    <s v="DEVELOPMENT &amp; RESEARCH"/>
    <s v="INSTIT CAP BUILD &amp;SUPP FOR NPOS"/>
    <s v="INSTITUT CAPACITY BUILD&amp;SUPP"/>
    <x v="17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3"/>
    <x v="1"/>
    <x v="101"/>
    <s v="DEVELOPMENT &amp; RESEARCH"/>
    <s v="INSTIT CAP BUILD &amp;SUPP FOR NPOS"/>
    <s v="INSTITUT CAPACITY BUILD&amp;SUPP"/>
    <x v="17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0"/>
    <x v="1"/>
    <x v="102"/>
    <s v="DEVELOPMENT &amp; RESEARCH"/>
    <s v="INSTIT CAP BUILD &amp;SUPP FOR NPOS"/>
    <s v="INSTITUT CAPACITY BUILD&amp;SUPP"/>
    <x v="17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4"/>
    <x v="1"/>
    <x v="103"/>
    <s v="DEVELOPMENT &amp; RESEARCH"/>
    <s v="INSTIT CAP BUILD &amp;SUPP FOR NPOS"/>
    <s v="INSTITUT CAPACITY BUILD&amp;SUPP"/>
    <x v="17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4"/>
    <x v="1"/>
    <x v="104"/>
    <s v="DEVELOPMENT &amp; RESEARCH"/>
    <s v="INSTIT CAP BUILD &amp;SUPP FOR NPOS"/>
    <s v="INSTITUT CAPACITY BUILD&amp;SUPP"/>
    <x v="15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5"/>
    <x v="1"/>
    <x v="7"/>
    <s v="DEVELOPMENT &amp; RESEARCH"/>
    <s v="INSTIT CAP BUILD &amp;SUPP FOR NPOS"/>
    <s v="INSTITUT CAPACITY BUILD&amp;SUPP"/>
    <x v="15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3"/>
    <x v="1"/>
    <x v="7"/>
    <s v="DEVELOPMENT &amp; RESEARCH"/>
    <s v="INSTIT CAP BUILD &amp;SUPP FOR NPOS"/>
    <s v="INSTITUT CAPACITY BUILD&amp;SUPP"/>
    <x v="15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0"/>
    <x v="1"/>
    <x v="105"/>
    <s v="DEVELOPMENT &amp; RESEARCH"/>
    <s v="INSTIT CAP BUILD &amp;SUPP FOR NPOS"/>
    <s v="INSTITUT CAPACITY BUILD&amp;SUPP"/>
    <x v="15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6"/>
    <x v="1"/>
    <x v="106"/>
    <s v="DEVELOPMENT &amp; RESEARCH"/>
    <s v="INSTIT CAP BUILD &amp;SUPP FOR NPOS"/>
    <s v="INSTITUT CAPACITY BUILD&amp;SUPP"/>
    <x v="15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4"/>
    <x v="1"/>
    <x v="107"/>
    <s v="DEVELOPMENT &amp; RESEARCH"/>
    <s v="INSTIT CAP BUILD &amp;SUPP FOR NPOS"/>
    <s v="INSTITUT CAPACITY BUILD&amp;SUPP"/>
    <x v="22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1"/>
    <x v="1"/>
    <x v="108"/>
    <s v="DEVELOPMENT &amp; RESEARCH"/>
    <s v="INSTIT CAP BUILD &amp;SUPP FOR NPOS"/>
    <s v="INSTITUT CAPACITY BUILD&amp;SUPP"/>
    <x v="22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5"/>
    <x v="1"/>
    <x v="109"/>
    <s v="DEVELOPMENT &amp; RESEARCH"/>
    <s v="INSTIT CAP BUILD &amp;SUPP FOR NPOS"/>
    <s v="INSTITUT CAPACITY BUILD&amp;SUPP"/>
    <x v="22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2"/>
    <x v="1"/>
    <x v="110"/>
    <s v="DEVELOPMENT &amp; RESEARCH"/>
    <s v="INSTIT CAP BUILD &amp;SUPP FOR NPOS"/>
    <s v="INSTITUT CAPACITY BUILD&amp;SUPP"/>
    <x v="22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3"/>
    <x v="1"/>
    <x v="111"/>
    <s v="DEVELOPMENT &amp; RESEARCH"/>
    <s v="INSTIT CAP BUILD &amp;SUPP FOR NPOS"/>
    <s v="INSTITUT CAPACITY BUILD&amp;SUPP"/>
    <x v="22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0"/>
    <x v="1"/>
    <x v="112"/>
    <s v="DEVELOPMENT &amp; RESEARCH"/>
    <s v="INSTIT CAP BUILD &amp;SUPP FOR NPOS"/>
    <s v="INSTITUT CAPACITY BUILD&amp;SUPP"/>
    <x v="39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0"/>
    <x v="1"/>
    <x v="113"/>
    <s v="DEVELOPMENT &amp; RESEARCH"/>
    <s v="INSTIT CAP BUILD &amp;SUPP FOR NPOS"/>
    <s v="INSTITUT CAPACITY BUILD&amp;SUPP"/>
    <x v="22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5"/>
    <x v="1"/>
    <x v="114"/>
    <s v="DEVELOPMENT &amp; RESEARCH"/>
    <s v="INSTIT CAP BUILD &amp;SUPP FOR NPOS"/>
    <s v="INSTITUT CAPACITY BUILD&amp;SUPP"/>
    <x v="23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2"/>
    <x v="1"/>
    <x v="7"/>
    <s v="DEVELOPMENT &amp; RESEARCH"/>
    <s v="INSTIT CAP BUILD &amp;SUPP FOR NPOS"/>
    <s v="INSTITUT CAPACITY BUILD&amp;SUPP"/>
    <x v="23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3"/>
    <x v="1"/>
    <x v="115"/>
    <s v="DEVELOPMENT &amp; RESEARCH"/>
    <s v="INSTIT CAP BUILD &amp;SUPP FOR NPOS"/>
    <s v="INSTITUT CAPACITY BUILD&amp;SUPP"/>
    <x v="23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0"/>
    <x v="1"/>
    <x v="116"/>
    <s v="DEVELOPMENT &amp; RESEARCH"/>
    <s v="INSTIT CAP BUILD &amp;SUPP FOR NPOS"/>
    <s v="INSTITUT CAPACITY BUILD&amp;SUPP"/>
    <x v="23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1"/>
    <x v="1"/>
    <x v="117"/>
    <s v="DEVELOPMENT &amp; RESEARCH"/>
    <s v="INSTIT CAP BUILD &amp;SUPP FOR NPOS"/>
    <s v="INSTITUT CAPACITY BUILD&amp;SUPP"/>
    <x v="23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4"/>
    <x v="1"/>
    <x v="118"/>
    <s v="DEVELOPMENT &amp; RESEARCH"/>
    <s v="INSTIT CAP BUILD &amp;SUPP FOR NPOS"/>
    <s v="INSTITUT CAPACITY BUILD&amp;SUPP"/>
    <x v="23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3"/>
    <x v="1"/>
    <x v="119"/>
    <s v="DEVELOPMENT &amp; RESEARCH"/>
    <s v="INSTIT CAP BUILD &amp;SUPP FOR NPOS"/>
    <s v="INSTITUT CAPACITY BUILD&amp;SUPP"/>
    <x v="21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0"/>
    <x v="1"/>
    <x v="120"/>
    <s v="DEVELOPMENT &amp; RESEARCH"/>
    <s v="INSTIT CAP BUILD &amp;SUPP FOR NPOS"/>
    <s v="INSTITUT CAPACITY BUILD&amp;SUPP"/>
    <x v="21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2"/>
    <x v="1"/>
    <x v="121"/>
    <s v="DEVELOPMENT &amp; RESEARCH"/>
    <s v="INSTIT CAP BUILD &amp;SUPP FOR NPOS"/>
    <s v="INSTITUT CAPACITY BUILD&amp;SUPP"/>
    <x v="21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5"/>
    <x v="1"/>
    <x v="122"/>
    <s v="DEVELOPMENT &amp; RESEARCH"/>
    <s v="INSTIT CAP BUILD &amp;SUPP FOR NPOS"/>
    <s v="INSTITUT CAPACITY BUILD&amp;SUPP"/>
    <x v="21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4"/>
    <x v="1"/>
    <x v="123"/>
    <s v="DEVELOPMENT &amp; RESEARCH"/>
    <s v="INSTIT CAP BUILD &amp;SUPP FOR NPOS"/>
    <s v="INSTITUT CAPACITY BUILD&amp;SUPP"/>
    <x v="21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1"/>
    <x v="1"/>
    <x v="124"/>
    <s v="DEVELOPMENT &amp; RESEARCH"/>
    <s v="INSTIT CAP BUILD &amp;SUPP FOR NPOS"/>
    <s v="INSTITUT CAPACITY BUILD&amp;SUPP"/>
    <x v="21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4"/>
    <x v="1"/>
    <x v="125"/>
    <s v="DEVELOPMENT &amp; RESEARCH"/>
    <s v="INSTIT CAP BUILD &amp;SUPP FOR NPOS"/>
    <s v="INSTITUT CAPACITY BUILD&amp;SUPP"/>
    <x v="18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1"/>
    <x v="1"/>
    <x v="126"/>
    <s v="DEVELOPMENT &amp; RESEARCH"/>
    <s v="INSTIT CAP BUILD &amp;SUPP FOR NPOS"/>
    <s v="INSTITUT CAPACITY BUILD&amp;SUPP"/>
    <x v="18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5"/>
    <x v="1"/>
    <x v="127"/>
    <s v="DEVELOPMENT &amp; RESEARCH"/>
    <s v="INSTIT CAP BUILD &amp;SUPP FOR NPOS"/>
    <s v="INSTITUT CAPACITY BUILD&amp;SUPP"/>
    <x v="18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2"/>
    <x v="1"/>
    <x v="128"/>
    <s v="DEVELOPMENT &amp; RESEARCH"/>
    <s v="INSTIT CAP BUILD &amp;SUPP FOR NPOS"/>
    <s v="INSTITUT CAPACITY BUILD&amp;SUPP"/>
    <x v="18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3"/>
    <x v="1"/>
    <x v="129"/>
    <s v="DEVELOPMENT &amp; RESEARCH"/>
    <s v="INSTIT CAP BUILD &amp;SUPP FOR NPOS"/>
    <s v="INSTITUT CAPACITY BUILD&amp;SUPP"/>
    <x v="18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0"/>
    <x v="1"/>
    <x v="130"/>
    <s v="DEVELOPMENT &amp; RESEARCH"/>
    <s v="INSTIT CAP BUILD &amp;SUPP FOR NPOS"/>
    <s v="INSTITUT CAPACITY BUILD&amp;SUPP"/>
    <x v="18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6"/>
    <x v="1"/>
    <x v="131"/>
    <s v="DEVELOPMENT &amp; RESEARCH"/>
    <s v="INSTIT CAP BUILD &amp;SUPP FOR NPOS"/>
    <s v="INSTITUT CAPACITY BUILD&amp;SUPP"/>
    <x v="18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3"/>
    <x v="1"/>
    <x v="132"/>
    <s v="DEVELOPMENT &amp; RESEARCH"/>
    <s v="INSTIT CAP BUILD &amp;SUPP FOR NPOS"/>
    <s v="INSTITUT CAPACITY BUILD&amp;SUPP"/>
    <x v="40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0"/>
    <x v="1"/>
    <x v="133"/>
    <s v="DEVELOPMENT &amp; RESEARCH"/>
    <s v="INSTIT CAP BUILD &amp;SUPP FOR NPOS"/>
    <s v="INSTITUT CAPACITY BUILD&amp;SUPP"/>
    <x v="20"/>
    <x v="8"/>
    <s v="RESEARCH &amp; DEV: NO"/>
    <s v="CURRENT PAYMENTS"/>
    <s v="COMPENSATION OF EMPLOYEES"/>
    <s v="COMPENSATION OF EMPLOYEES"/>
    <s v="CASH PAYMENTS FOR OPERATING ACTIVITIES"/>
    <s v="SALARIES AND WAGES"/>
  </r>
  <r>
    <s v="Free State"/>
    <s v="Vote 07: Social Development"/>
    <x v="4"/>
    <x v="1"/>
    <x v="134"/>
    <s v="DEVELOPMENT &amp; RESEARCH"/>
    <s v="INSTIT CAP BUILD &amp;SUPP FOR NPOS"/>
    <s v="INSTITUT CAPACITY BUILD&amp;SUPP"/>
    <x v="25"/>
    <x v="8"/>
    <s v="RESEARCH &amp; DEV: NO"/>
    <s v="CURRENT PAYMENTS"/>
    <s v="COMPENSATION OF EMPLOYEES"/>
    <s v="COMPENSATION OF EMPLOYEES"/>
    <s v="CASH PAYMENTS FOR OPERATING ACTIVITIES"/>
    <s v="SOCIAL CONTRIBUTIONS"/>
  </r>
  <r>
    <s v="Free State"/>
    <s v="Vote 07: Social Development"/>
    <x v="1"/>
    <x v="1"/>
    <x v="135"/>
    <s v="DEVELOPMENT &amp; RESEARCH"/>
    <s v="INSTIT CAP BUILD &amp;SUPP FOR NPOS"/>
    <s v="INSTITUT CAPACITY BUILD&amp;SUPP"/>
    <x v="25"/>
    <x v="8"/>
    <s v="RESEARCH &amp; DEV: NO"/>
    <s v="CURRENT PAYMENTS"/>
    <s v="COMPENSATION OF EMPLOYEES"/>
    <s v="COMPENSATION OF EMPLOYEES"/>
    <s v="CASH PAYMENTS FOR OPERATING ACTIVITIES"/>
    <s v="SOCIAL CONTRIBUTIONS"/>
  </r>
  <r>
    <s v="Free State"/>
    <s v="Vote 07: Social Development"/>
    <x v="5"/>
    <x v="1"/>
    <x v="136"/>
    <s v="DEVELOPMENT &amp; RESEARCH"/>
    <s v="INSTIT CAP BUILD &amp;SUPP FOR NPOS"/>
    <s v="INSTITUT CAPACITY BUILD&amp;SUPP"/>
    <x v="25"/>
    <x v="8"/>
    <s v="RESEARCH &amp; DEV: NO"/>
    <s v="CURRENT PAYMENTS"/>
    <s v="COMPENSATION OF EMPLOYEES"/>
    <s v="COMPENSATION OF EMPLOYEES"/>
    <s v="CASH PAYMENTS FOR OPERATING ACTIVITIES"/>
    <s v="SOCIAL CONTRIBUTIONS"/>
  </r>
  <r>
    <s v="Free State"/>
    <s v="Vote 07: Social Development"/>
    <x v="2"/>
    <x v="1"/>
    <x v="137"/>
    <s v="DEVELOPMENT &amp; RESEARCH"/>
    <s v="INSTIT CAP BUILD &amp;SUPP FOR NPOS"/>
    <s v="INSTITUT CAPACITY BUILD&amp;SUPP"/>
    <x v="25"/>
    <x v="8"/>
    <s v="RESEARCH &amp; DEV: NO"/>
    <s v="CURRENT PAYMENTS"/>
    <s v="COMPENSATION OF EMPLOYEES"/>
    <s v="COMPENSATION OF EMPLOYEES"/>
    <s v="CASH PAYMENTS FOR OPERATING ACTIVITIES"/>
    <s v="SOCIAL CONTRIBUTIONS"/>
  </r>
  <r>
    <s v="Free State"/>
    <s v="Vote 07: Social Development"/>
    <x v="3"/>
    <x v="1"/>
    <x v="138"/>
    <s v="DEVELOPMENT &amp; RESEARCH"/>
    <s v="INSTIT CAP BUILD &amp;SUPP FOR NPOS"/>
    <s v="INSTITUT CAPACITY BUILD&amp;SUPP"/>
    <x v="25"/>
    <x v="8"/>
    <s v="RESEARCH &amp; DEV: NO"/>
    <s v="CURRENT PAYMENTS"/>
    <s v="COMPENSATION OF EMPLOYEES"/>
    <s v="COMPENSATION OF EMPLOYEES"/>
    <s v="CASH PAYMENTS FOR OPERATING ACTIVITIES"/>
    <s v="SOCIAL CONTRIBUTIONS"/>
  </r>
  <r>
    <s v="Free State"/>
    <s v="Vote 07: Social Development"/>
    <x v="0"/>
    <x v="1"/>
    <x v="139"/>
    <s v="DEVELOPMENT &amp; RESEARCH"/>
    <s v="INSTIT CAP BUILD &amp;SUPP FOR NPOS"/>
    <s v="INSTITUT CAPACITY BUILD&amp;SUPP"/>
    <x v="25"/>
    <x v="8"/>
    <s v="RESEARCH &amp; DEV: NO"/>
    <s v="CURRENT PAYMENTS"/>
    <s v="COMPENSATION OF EMPLOYEES"/>
    <s v="COMPENSATION OF EMPLOYEES"/>
    <s v="CASH PAYMENTS FOR OPERATING ACTIVITIES"/>
    <s v="SOCIAL CONTRIBUTIONS"/>
  </r>
  <r>
    <s v="Free State"/>
    <s v="Vote 07: Social Development"/>
    <x v="4"/>
    <x v="1"/>
    <x v="140"/>
    <s v="DEVELOPMENT &amp; RESEARCH"/>
    <s v="INSTIT CAP BUILD &amp;SUPP FOR NPOS"/>
    <s v="INSTITUT CAPACITY BUILD&amp;SUPP"/>
    <x v="26"/>
    <x v="8"/>
    <s v="RESEARCH &amp; DEV: NO"/>
    <s v="CURRENT PAYMENTS"/>
    <s v="COMPENSATION OF EMPLOYEES"/>
    <s v="COMPENSATION OF EMPLOYEES"/>
    <s v="CASH PAYMENTS FOR OPERATING ACTIVITIES"/>
    <s v="SOCIAL CONTRIBUTIONS"/>
  </r>
  <r>
    <s v="Free State"/>
    <s v="Vote 07: Social Development"/>
    <x v="1"/>
    <x v="1"/>
    <x v="141"/>
    <s v="DEVELOPMENT &amp; RESEARCH"/>
    <s v="INSTIT CAP BUILD &amp;SUPP FOR NPOS"/>
    <s v="INSTITUT CAPACITY BUILD&amp;SUPP"/>
    <x v="26"/>
    <x v="8"/>
    <s v="RESEARCH &amp; DEV: NO"/>
    <s v="CURRENT PAYMENTS"/>
    <s v="COMPENSATION OF EMPLOYEES"/>
    <s v="COMPENSATION OF EMPLOYEES"/>
    <s v="CASH PAYMENTS FOR OPERATING ACTIVITIES"/>
    <s v="SOCIAL CONTRIBUTIONS"/>
  </r>
  <r>
    <s v="Free State"/>
    <s v="Vote 07: Social Development"/>
    <x v="5"/>
    <x v="1"/>
    <x v="142"/>
    <s v="DEVELOPMENT &amp; RESEARCH"/>
    <s v="INSTIT CAP BUILD &amp;SUPP FOR NPOS"/>
    <s v="INSTITUT CAPACITY BUILD&amp;SUPP"/>
    <x v="26"/>
    <x v="8"/>
    <s v="RESEARCH &amp; DEV: NO"/>
    <s v="CURRENT PAYMENTS"/>
    <s v="COMPENSATION OF EMPLOYEES"/>
    <s v="COMPENSATION OF EMPLOYEES"/>
    <s v="CASH PAYMENTS FOR OPERATING ACTIVITIES"/>
    <s v="SOCIAL CONTRIBUTIONS"/>
  </r>
  <r>
    <s v="Free State"/>
    <s v="Vote 07: Social Development"/>
    <x v="2"/>
    <x v="1"/>
    <x v="143"/>
    <s v="DEVELOPMENT &amp; RESEARCH"/>
    <s v="INSTIT CAP BUILD &amp;SUPP FOR NPOS"/>
    <s v="INSTITUT CAPACITY BUILD&amp;SUPP"/>
    <x v="26"/>
    <x v="8"/>
    <s v="RESEARCH &amp; DEV: NO"/>
    <s v="CURRENT PAYMENTS"/>
    <s v="COMPENSATION OF EMPLOYEES"/>
    <s v="COMPENSATION OF EMPLOYEES"/>
    <s v="CASH PAYMENTS FOR OPERATING ACTIVITIES"/>
    <s v="SOCIAL CONTRIBUTIONS"/>
  </r>
  <r>
    <s v="Free State"/>
    <s v="Vote 07: Social Development"/>
    <x v="3"/>
    <x v="1"/>
    <x v="144"/>
    <s v="DEVELOPMENT &amp; RESEARCH"/>
    <s v="INSTIT CAP BUILD &amp;SUPP FOR NPOS"/>
    <s v="INSTITUT CAPACITY BUILD&amp;SUPP"/>
    <x v="26"/>
    <x v="8"/>
    <s v="RESEARCH &amp; DEV: NO"/>
    <s v="CURRENT PAYMENTS"/>
    <s v="COMPENSATION OF EMPLOYEES"/>
    <s v="COMPENSATION OF EMPLOYEES"/>
    <s v="CASH PAYMENTS FOR OPERATING ACTIVITIES"/>
    <s v="SOCIAL CONTRIBUTIONS"/>
  </r>
  <r>
    <s v="Free State"/>
    <s v="Vote 07: Social Development"/>
    <x v="0"/>
    <x v="1"/>
    <x v="145"/>
    <s v="DEVELOPMENT &amp; RESEARCH"/>
    <s v="INSTIT CAP BUILD &amp;SUPP FOR NPOS"/>
    <s v="INSTITUT CAPACITY BUILD&amp;SUPP"/>
    <x v="26"/>
    <x v="8"/>
    <s v="RESEARCH &amp; DEV: NO"/>
    <s v="CURRENT PAYMENTS"/>
    <s v="COMPENSATION OF EMPLOYEES"/>
    <s v="COMPENSATION OF EMPLOYEES"/>
    <s v="CASH PAYMENTS FOR OPERATING ACTIVITIES"/>
    <s v="SOCIAL CONTRIBUTIONS"/>
  </r>
  <r>
    <s v="Free State"/>
    <s v="Vote 07: Social Development"/>
    <x v="6"/>
    <x v="1"/>
    <x v="146"/>
    <s v="DEVELOPMENT &amp; RESEARCH"/>
    <s v="INSTIT CAP BUILD &amp;SUPP FOR NPOS"/>
    <s v="INSTITUT CAPACITY BUILD&amp;SUPP"/>
    <x v="24"/>
    <x v="8"/>
    <s v="RESEARCH &amp; DEV: NO"/>
    <s v="CURRENT PAYMENTS"/>
    <s v="COMPENSATION OF EMPLOYEES"/>
    <s v="COMPENSATION OF EMPLOYEES"/>
    <s v="CASH PAYMENTS FOR OPERATING ACTIVITIES"/>
    <s v="SOCIAL CONTRIBUTIONS"/>
  </r>
  <r>
    <s v="Free State"/>
    <s v="Vote 07: Social Development"/>
    <x v="1"/>
    <x v="1"/>
    <x v="147"/>
    <s v="DEVELOPMENT &amp; RESEARCH"/>
    <s v="INSTIT CAP BUILD &amp;SUPP FOR NPOS"/>
    <s v="INSTITUT CAPACITY BUILD&amp;SUPP"/>
    <x v="24"/>
    <x v="8"/>
    <s v="RESEARCH &amp; DEV: NO"/>
    <s v="CURRENT PAYMENTS"/>
    <s v="COMPENSATION OF EMPLOYEES"/>
    <s v="COMPENSATION OF EMPLOYEES"/>
    <s v="CASH PAYMENTS FOR OPERATING ACTIVITIES"/>
    <s v="SOCIAL CONTRIBUTIONS"/>
  </r>
  <r>
    <s v="Free State"/>
    <s v="Vote 07: Social Development"/>
    <x v="5"/>
    <x v="1"/>
    <x v="148"/>
    <s v="DEVELOPMENT &amp; RESEARCH"/>
    <s v="INSTIT CAP BUILD &amp;SUPP FOR NPOS"/>
    <s v="INSTITUT CAPACITY BUILD&amp;SUPP"/>
    <x v="24"/>
    <x v="8"/>
    <s v="RESEARCH &amp; DEV: NO"/>
    <s v="CURRENT PAYMENTS"/>
    <s v="COMPENSATION OF EMPLOYEES"/>
    <s v="COMPENSATION OF EMPLOYEES"/>
    <s v="CASH PAYMENTS FOR OPERATING ACTIVITIES"/>
    <s v="SOCIAL CONTRIBUTIONS"/>
  </r>
  <r>
    <s v="Free State"/>
    <s v="Vote 07: Social Development"/>
    <x v="2"/>
    <x v="1"/>
    <x v="149"/>
    <s v="DEVELOPMENT &amp; RESEARCH"/>
    <s v="INSTIT CAP BUILD &amp;SUPP FOR NPOS"/>
    <s v="INSTITUT CAPACITY BUILD&amp;SUPP"/>
    <x v="24"/>
    <x v="8"/>
    <s v="RESEARCH &amp; DEV: NO"/>
    <s v="CURRENT PAYMENTS"/>
    <s v="COMPENSATION OF EMPLOYEES"/>
    <s v="COMPENSATION OF EMPLOYEES"/>
    <s v="CASH PAYMENTS FOR OPERATING ACTIVITIES"/>
    <s v="SOCIAL CONTRIBUTIONS"/>
  </r>
  <r>
    <s v="Free State"/>
    <s v="Vote 07: Social Development"/>
    <x v="3"/>
    <x v="1"/>
    <x v="150"/>
    <s v="DEVELOPMENT &amp; RESEARCH"/>
    <s v="INSTIT CAP BUILD &amp;SUPP FOR NPOS"/>
    <s v="INSTITUT CAPACITY BUILD&amp;SUPP"/>
    <x v="24"/>
    <x v="8"/>
    <s v="RESEARCH &amp; DEV: NO"/>
    <s v="CURRENT PAYMENTS"/>
    <s v="COMPENSATION OF EMPLOYEES"/>
    <s v="COMPENSATION OF EMPLOYEES"/>
    <s v="CASH PAYMENTS FOR OPERATING ACTIVITIES"/>
    <s v="SOCIAL CONTRIBUTIONS"/>
  </r>
  <r>
    <s v="Free State"/>
    <s v="Vote 07: Social Development"/>
    <x v="0"/>
    <x v="1"/>
    <x v="151"/>
    <s v="DEVELOPMENT &amp; RESEARCH"/>
    <s v="INSTIT CAP BUILD &amp;SUPP FOR NPOS"/>
    <s v="INSTITUT CAPACITY BUILD&amp;SUPP"/>
    <x v="24"/>
    <x v="8"/>
    <s v="RESEARCH &amp; DEV: NO"/>
    <s v="CURRENT PAYMENTS"/>
    <s v="COMPENSATION OF EMPLOYEES"/>
    <s v="COMPENSATION OF EMPLOYEES"/>
    <s v="CASH PAYMENTS FOR OPERATING ACTIVITIES"/>
    <s v="SOCIAL CONTRIBUTIONS"/>
  </r>
  <r>
    <s v="Free State"/>
    <s v="Vote 07: Social Development"/>
    <x v="4"/>
    <x v="1"/>
    <x v="152"/>
    <s v="DEVELOPMENT &amp; RESEARCH"/>
    <s v="INSTIT CAP BUILD &amp;SUPP FOR NPOS"/>
    <s v="INSTITUT CAPACITY BUILD&amp;SUPP"/>
    <x v="24"/>
    <x v="8"/>
    <s v="RESEARCH &amp; DEV: NO"/>
    <s v="CURRENT PAYMENTS"/>
    <s v="COMPENSATION OF EMPLOYEES"/>
    <s v="COMPENSATION OF EMPLOYEES"/>
    <s v="CASH PAYMENTS FOR OPERATING ACTIVITIES"/>
    <s v="SOCIAL CONTRIBUTIONS"/>
  </r>
  <r>
    <s v="Free State"/>
    <s v="Vote 07: Social Development"/>
    <x v="0"/>
    <x v="1"/>
    <x v="7"/>
    <s v="DEVELOPMENT &amp; RESEARCH"/>
    <s v="INSTIT CAP BUILD &amp;SUPP FOR NPOS"/>
    <s v="INSTITUT CAPACITY BUILD&amp;SUPP"/>
    <x v="32"/>
    <x v="0"/>
    <s v="RESEARCH &amp; DEV: NO"/>
    <s v="Total Expenditure = 0"/>
    <s v="Total Expenditure = 0"/>
    <s v="Total Expenditure = 0"/>
    <s v="CASH PAYMENTS FOR OPERATING ACTIVITIES"/>
    <s v="TRAVEL AND SUBSISTENCE"/>
  </r>
  <r>
    <s v="Free State"/>
    <s v="Vote 07: Social Development"/>
    <x v="0"/>
    <x v="1"/>
    <x v="153"/>
    <s v="DEVELOPMENT &amp; RESEARCH"/>
    <s v="INSTIT CAP BUILD &amp;SUPP FOR NPOS"/>
    <s v="INSTITUT CAPACITY BUILD&amp;SUPP"/>
    <x v="34"/>
    <x v="0"/>
    <s v="RESEARCH &amp; DEV: NO"/>
    <s v="CURRENT PAYMENTS"/>
    <s v="GOODS AND SERVICES"/>
    <s v="GOODS AND SERVICES"/>
    <s v="CASH PAYMENTS FOR OPERATING ACTIVITIES"/>
    <s v="TRAVEL AND SUBSISTENCE"/>
  </r>
  <r>
    <s v="Free State"/>
    <s v="Vote 07: Social Development"/>
    <x v="3"/>
    <x v="1"/>
    <x v="7"/>
    <s v="DEVELOPMENT &amp; RESEARCH"/>
    <s v="INSTIT CAP BUILD &amp;SUPP FOR NPOS"/>
    <s v="INSTITUT CAPACITY BUILD&amp;SUPP"/>
    <x v="32"/>
    <x v="0"/>
    <s v="RESEARCH &amp; DEV: NO"/>
    <s v="Total Expenditure = 0"/>
    <s v="Total Expenditure = 0"/>
    <s v="Total Expenditure = 0"/>
    <s v="CASH PAYMENTS FOR OPERATING ACTIVITIES"/>
    <s v="TRAVEL AND SUBSISTENCE"/>
  </r>
  <r>
    <s v="Free State"/>
    <s v="Vote 07: Social Development"/>
    <x v="2"/>
    <x v="1"/>
    <x v="7"/>
    <s v="DEVELOPMENT &amp; RESEARCH"/>
    <s v="INSTIT CAP BUILD &amp;SUPP FOR NPOS"/>
    <s v="INSTITUT CAPACITY BUILD&amp;SUPP"/>
    <x v="32"/>
    <x v="0"/>
    <s v="RESEARCH &amp; DEV: NO"/>
    <s v="Total Expenditure = 0"/>
    <s v="Total Expenditure = 0"/>
    <s v="Total Expenditure = 0"/>
    <s v="CASH PAYMENTS FOR OPERATING ACTIVITIES"/>
    <s v="TRAVEL AND SUBSISTENCE"/>
  </r>
  <r>
    <s v="Free State"/>
    <s v="Vote 07: Social Development"/>
    <x v="1"/>
    <x v="1"/>
    <x v="7"/>
    <s v="DEVELOPMENT &amp; RESEARCH"/>
    <s v="INSTIT CAP BUILD &amp;SUPP FOR NPOS"/>
    <s v="INSTITUT CAPACITY BUILD&amp;SUPP"/>
    <x v="32"/>
    <x v="0"/>
    <s v="RESEARCH &amp; DEV: NO"/>
    <s v="CURRENT PAYMENTS"/>
    <s v="GOODS AND SERVICES"/>
    <s v="GOODS AND SERVICES"/>
    <s v="CASH PAYMENTS FOR OPERATING ACTIVITIES"/>
    <s v="TRAVEL AND SUBSISTENCE"/>
  </r>
  <r>
    <s v="Free State"/>
    <s v="Vote 07: Social Development"/>
    <x v="4"/>
    <x v="1"/>
    <x v="7"/>
    <s v="DEVELOPMENT &amp; RESEARCH"/>
    <s v="INSTIT CAP BUILD &amp;SUPP FOR NPOS"/>
    <s v="INSTITUT CAPACITY BUILD&amp;SUPP"/>
    <x v="32"/>
    <x v="0"/>
    <s v="RESEARCH &amp; DEV: NO"/>
    <s v="Total Expenditure = 0"/>
    <s v="Total Expenditure = 0"/>
    <s v="Total Expenditure = 0"/>
    <s v="CASH PAYMENTS FOR OPERATING ACTIVITIES"/>
    <s v="TRAVEL AND SUBSISTENCE"/>
  </r>
  <r>
    <s v="Free State"/>
    <s v="Vote 07: Social Development"/>
    <x v="5"/>
    <x v="1"/>
    <x v="7"/>
    <s v="DEVELOPMENT &amp; RESEARCH"/>
    <s v="INSTIT CAP BUILD &amp;SUPP FOR NPOS"/>
    <s v="INSTITUT CAPACITY BUILD&amp;SUPP"/>
    <x v="32"/>
    <x v="0"/>
    <s v="RESEARCH &amp; DEV: NO"/>
    <s v="Total Expenditure = 0"/>
    <s v="Total Expenditure = 0"/>
    <s v="Total Expenditure = 0"/>
    <s v="CASH PAYMENTS FOR OPERATING ACTIVITIES"/>
    <s v="TRAVEL AND SUBSISTENCE"/>
  </r>
  <r>
    <s v="Free State"/>
    <s v="Vote 07: Social Development"/>
    <x v="5"/>
    <x v="1"/>
    <x v="154"/>
    <s v="DEVELOPMENT &amp; RESEARCH"/>
    <s v="INSTIT CAP BUILD &amp;SUPP FOR NPOS"/>
    <s v="INSTITUT CAPACITY BUILD&amp;SUPP"/>
    <x v="29"/>
    <x v="0"/>
    <s v="RESEARCH &amp; DEV: NO"/>
    <s v="CURRENT PAYMENTS"/>
    <s v="GOODS AND SERVICES"/>
    <s v="GOODS AND SERVICES"/>
    <s v="CASH PAYMENTS FOR OPERATING ACTIVITIES"/>
    <s v="TRAVEL AND SUBSISTENCE"/>
  </r>
  <r>
    <s v="Free State"/>
    <s v="Vote 07: Social Development"/>
    <x v="0"/>
    <x v="1"/>
    <x v="155"/>
    <s v="DEVELOPMENT &amp; RESEARCH"/>
    <s v="INSTIT CAP BUILD &amp;SUPP FOR NPOS"/>
    <s v="INSTITUT CAPACITY BUILD&amp;SUPP"/>
    <x v="29"/>
    <x v="0"/>
    <s v="RESEARCH &amp; DEV: NO"/>
    <s v="CURRENT PAYMENTS"/>
    <s v="GOODS AND SERVICES"/>
    <s v="GOODS AND SERVICES"/>
    <s v="CASH PAYMENTS FOR OPERATING ACTIVITIES"/>
    <s v="TRAVEL AND SUBSISTENCE"/>
  </r>
  <r>
    <s v="Free State"/>
    <s v="Vote 07: Social Development"/>
    <x v="0"/>
    <x v="1"/>
    <x v="156"/>
    <s v="DEVELOPMENT &amp; RESEARCH"/>
    <s v="INSTIT CAP BUILD &amp;SUPP FOR NPOS"/>
    <s v="INSTITUT CAPACITY BUILD&amp;SUPP"/>
    <x v="33"/>
    <x v="0"/>
    <s v="RESEARCH &amp; DEV: NO"/>
    <s v="CURRENT PAYMENTS"/>
    <s v="GOODS AND SERVICES"/>
    <s v="GOODS AND SERVICES"/>
    <s v="CASH PAYMENTS FOR OPERATING ACTIVITIES"/>
    <s v="TRAVEL AND SUBSISTENCE"/>
  </r>
  <r>
    <s v="Free State"/>
    <s v="Vote 07: Social Development"/>
    <x v="5"/>
    <x v="1"/>
    <x v="157"/>
    <s v="DEVELOPMENT &amp; RESEARCH"/>
    <s v="INSTIT CAP BUILD &amp;SUPP FOR NPOS"/>
    <s v="INSTITUT CAPACITY BUILD&amp;SUPP"/>
    <x v="27"/>
    <x v="0"/>
    <s v="RESEARCH &amp; DEV: NO"/>
    <s v="CURRENT PAYMENTS"/>
    <s v="GOODS AND SERVICES"/>
    <s v="GOODS AND SERVICES"/>
    <s v="CASH PAYMENTS FOR OPERATING ACTIVITIES"/>
    <s v="TRAVEL AND SUBSISTENCE"/>
  </r>
  <r>
    <s v="Free State"/>
    <s v="Vote 07: Social Development"/>
    <x v="0"/>
    <x v="1"/>
    <x v="158"/>
    <s v="DEVELOPMENT &amp; RESEARCH"/>
    <s v="INSTIT CAP BUILD &amp;SUPP FOR NPOS"/>
    <s v="INSTITUT CAPACITY BUILD&amp;SUPP"/>
    <x v="27"/>
    <x v="0"/>
    <s v="RESEARCH &amp; DEV: NO"/>
    <s v="CURRENT PAYMENTS"/>
    <s v="GOODS AND SERVICES"/>
    <s v="GOODS AND SERVICES"/>
    <s v="CASH PAYMENTS FOR OPERATING ACTIVITIES"/>
    <s v="TRAVEL AND SUBSISTENCE"/>
  </r>
  <r>
    <s v="Free State"/>
    <s v="Vote 07: Social Development"/>
    <x v="5"/>
    <x v="1"/>
    <x v="159"/>
    <s v="DEVELOPMENT &amp; RESEARCH"/>
    <s v="INSTIT CAP BUILD &amp;SUPP FOR NPOS"/>
    <s v="INSTITUT CAPACITY BUILD&amp;SUPP"/>
    <x v="31"/>
    <x v="0"/>
    <s v="RESEARCH &amp; DEV: NO"/>
    <s v="CURRENT PAYMENTS"/>
    <s v="GOODS AND SERVICES"/>
    <s v="GOODS AND SERVICES"/>
    <s v="CASH PAYMENTS FOR OPERATING ACTIVITIES"/>
    <s v="TRAVEL AND SUBSISTENCE"/>
  </r>
  <r>
    <s v="Free State"/>
    <s v="Vote 07: Social Development"/>
    <x v="1"/>
    <x v="1"/>
    <x v="7"/>
    <s v="DEVELOPMENT &amp; RESEARCH"/>
    <s v="INSTIT CAP BUILD &amp;SUPP FOR NPOS"/>
    <s v="INSTITUT CAPACITY BUILD&amp;SUPP"/>
    <x v="31"/>
    <x v="0"/>
    <s v="RESEARCH &amp; DEV: NO"/>
    <s v="CURRENT PAYMENTS"/>
    <s v="GOODS AND SERVICES"/>
    <s v="GOODS AND SERVICES"/>
    <s v="CASH PAYMENTS FOR OPERATING ACTIVITIES"/>
    <s v="TRAVEL AND SUBSISTENCE"/>
  </r>
  <r>
    <s v="Free State"/>
    <s v="Vote 07: Social Development"/>
    <x v="0"/>
    <x v="1"/>
    <x v="160"/>
    <s v="DEVELOPMENT &amp; RESEARCH"/>
    <s v="INSTIT CAP BUILD &amp;SUPP FOR NPOS"/>
    <s v="INSTITUT CAPACITY BUILD&amp;SUPP"/>
    <x v="31"/>
    <x v="0"/>
    <s v="RESEARCH &amp; DEV: NO"/>
    <s v="CURRENT PAYMENTS"/>
    <s v="GOODS AND SERVICES"/>
    <s v="GOODS AND SERVICES"/>
    <s v="CASH PAYMENTS FOR OPERATING ACTIVITIES"/>
    <s v="TRAVEL AND SUBSISTENCE"/>
  </r>
  <r>
    <s v="Free State"/>
    <s v="Vote 07: Social Development"/>
    <x v="0"/>
    <x v="2"/>
    <x v="161"/>
    <s v="DEVELOPMENT &amp; RESEARCH"/>
    <s v="INSTIT CAP BUILD &amp;SUPP FOR NPOS"/>
    <s v="INSTITUT CAPACITY BUILD&amp;SUPP"/>
    <x v="0"/>
    <x v="0"/>
    <s v="RESEARCH &amp; DEV: NO              "/>
    <s v="PAYMENTS"/>
    <s v="GOODS AND SERVICES"/>
    <s v="GOODS AND SERVICES"/>
    <s v="NO classification for this year"/>
    <s v="ADMINISTRATIVE FEES"/>
  </r>
  <r>
    <s v="Free State"/>
    <s v="Vote 07: Social Development"/>
    <x v="7"/>
    <x v="2"/>
    <x v="162"/>
    <s v="DEVELOPMENT &amp; RESEARCH"/>
    <s v="INSTIT CAP BUILD &amp;SUPP FOR NPOS"/>
    <s v="INSTITUT CAPACITY BUILD&amp;SUPP"/>
    <x v="0"/>
    <x v="0"/>
    <s v="RESEARCH &amp; DEV: NO              "/>
    <s v="PAYMENTS"/>
    <s v="GOODS AND SERVICES"/>
    <s v="GOODS AND SERVICES"/>
    <s v="NO classification for this year"/>
    <s v="ADMINISTRATIVE FEES"/>
  </r>
  <r>
    <s v="Free State"/>
    <s v="Vote 07: Social Development"/>
    <x v="8"/>
    <x v="2"/>
    <x v="163"/>
    <s v="DEVELOPMENT &amp; RESEARCH"/>
    <s v="INSTIT CAP BUILD &amp;SUPP FOR NPOS"/>
    <s v="INSTITUT CAPACITY BUILD&amp;SUPP"/>
    <x v="0"/>
    <x v="0"/>
    <s v="RESEARCH &amp; DEV: NO              "/>
    <s v="PAYMENTS"/>
    <s v="GOODS AND SERVICES"/>
    <s v="GOODS AND SERVICES"/>
    <s v="NO classification for this year"/>
    <s v="ADMINISTRATIVE FEES"/>
  </r>
  <r>
    <s v="Free State"/>
    <s v="Vote 07: Social Development"/>
    <x v="9"/>
    <x v="2"/>
    <x v="164"/>
    <s v="DEVELOPMENT &amp; RESEARCH"/>
    <s v="INSTIT CAP BUILD &amp;SUPP FOR NPOS"/>
    <s v="INSTITUT CAPACITY BUILD&amp;SUPP"/>
    <x v="0"/>
    <x v="0"/>
    <s v="RESEARCH &amp; DEV: NO              "/>
    <s v="PAYMENTS"/>
    <s v="GOODS AND SERVICES"/>
    <s v="GOODS AND SERVICES"/>
    <s v="NO classification for this year"/>
    <s v="ADMINISTRATIVE FEES"/>
  </r>
  <r>
    <s v="Free State"/>
    <s v="Vote 07: Social Development"/>
    <x v="0"/>
    <x v="2"/>
    <x v="7"/>
    <s v="DEVELOPMENT &amp; RESEARCH"/>
    <s v="INSTIT CAP BUILD &amp;SUPP FOR NPOS"/>
    <s v="INSTITUT CAPACITY BUILD&amp;SUPP"/>
    <x v="1"/>
    <x v="1"/>
    <s v="RESEARCH &amp; DEV: NO              "/>
    <s v="Total Expenditure = 0"/>
    <s v="Total Expenditure = 0"/>
    <s v="Total Expenditure = 0"/>
    <s v="NO classification for this year"/>
    <s v="ADVERTISING"/>
  </r>
  <r>
    <s v="Free State"/>
    <s v="Vote 07: Social Development"/>
    <x v="0"/>
    <x v="2"/>
    <x v="165"/>
    <s v="DEVELOPMENT &amp; RESEARCH"/>
    <s v="INSTIT CAP BUILD &amp;SUPP FOR NPOS"/>
    <s v="INSTITUT CAPACITY BUILD&amp;SUPP"/>
    <x v="2"/>
    <x v="2"/>
    <s v="RESEARCH &amp; DEV: NO              "/>
    <s v="PAYMENTS"/>
    <s v="GOODS AND SERVICES"/>
    <s v="GOODS AND SERVICES"/>
    <s v="NO classification for this year"/>
    <s v="CATERING: DEPARTMENTAL ACTIVITIES"/>
  </r>
  <r>
    <s v="Free State"/>
    <s v="Vote 07: Social Development"/>
    <x v="0"/>
    <x v="2"/>
    <x v="166"/>
    <s v="DEVELOPMENT &amp; RESEARCH"/>
    <s v="INSTIT CAP BUILD &amp;SUPP FOR NPOS"/>
    <s v="INSTITUT CAPACITY BUILD&amp;SUPP"/>
    <x v="41"/>
    <x v="3"/>
    <s v="RESEARCH &amp; DEV: NO              "/>
    <s v="PAYMENTS"/>
    <s v="GOODS AND SERVICES"/>
    <s v="GOODS AND SERVICES"/>
    <s v="NO classification for this year"/>
    <s v="CONSUMABLE SUPPLIES"/>
  </r>
  <r>
    <s v="Free State"/>
    <s v="Vote 07: Social Development"/>
    <x v="0"/>
    <x v="2"/>
    <x v="7"/>
    <s v="DEVELOPMENT &amp; RESEARCH"/>
    <s v="INSTIT CAP BUILD &amp;SUPP FOR NPOS"/>
    <s v="INSTITUT CAPACITY BUILD&amp;SUPP"/>
    <x v="42"/>
    <x v="3"/>
    <s v="RESEARCH &amp; DEV: NO              "/>
    <s v="Total Expenditure = 0"/>
    <s v="Total Expenditure = 0"/>
    <s v="Total Expenditure = 0"/>
    <s v="NO classification for this year"/>
    <s v="CONSUMABLE SUPPLIES"/>
  </r>
  <r>
    <s v="Free State"/>
    <s v="Vote 07: Social Development"/>
    <x v="10"/>
    <x v="2"/>
    <x v="167"/>
    <s v="DEVELOPMENT &amp; RESEARCH"/>
    <s v="INSTIT CAP BUILD &amp;SUPP FOR NPOS"/>
    <s v="INSTITUT CAPACITY BUILD&amp;SUPP"/>
    <x v="43"/>
    <x v="4"/>
    <s v="RESEARCH &amp; DEV: NO              "/>
    <s v="PAYMENTS"/>
    <s v="GOODS AND SERVICES"/>
    <s v="GOODS AND SERVICES"/>
    <s v="NO classification for this year"/>
    <s v="CONSUMABLE SUPPLIES"/>
  </r>
  <r>
    <s v="Free State"/>
    <s v="Vote 07: Social Development"/>
    <x v="10"/>
    <x v="2"/>
    <x v="168"/>
    <s v="DEVELOPMENT &amp; RESEARCH"/>
    <s v="INSTIT CAP BUILD &amp;SUPP FOR NPOS"/>
    <s v="INSTITUT CAPACITY BUILD&amp;SUPP"/>
    <x v="43"/>
    <x v="4"/>
    <s v="RESEARCH &amp; DEV: NO              "/>
    <s v="PAYMENTS"/>
    <s v="GOODS AND SERVICES"/>
    <s v="GOODS AND SERVICES"/>
    <s v="NO classification for this year"/>
    <s v="CONSUMABLE SUPPLIES"/>
  </r>
  <r>
    <s v="Free State"/>
    <s v="Vote 07: Social Development"/>
    <x v="11"/>
    <x v="2"/>
    <x v="169"/>
    <s v="DEVELOPMENT &amp; RESEARCH"/>
    <s v="INSTIT CAP BUILD &amp;SUPP FOR NPOS"/>
    <s v="INSTITUT CAPACITY BUILD&amp;SUPP"/>
    <x v="43"/>
    <x v="4"/>
    <s v="RESEARCH &amp; DEV: NO              "/>
    <s v="PAYMENTS"/>
    <s v="GOODS AND SERVICES"/>
    <s v="GOODS AND SERVICES"/>
    <s v="NO classification for this year"/>
    <s v="CONSUMABLE SUPPLIES"/>
  </r>
  <r>
    <s v="Free State"/>
    <s v="Vote 07: Social Development"/>
    <x v="7"/>
    <x v="2"/>
    <x v="170"/>
    <s v="DEVELOPMENT &amp; RESEARCH"/>
    <s v="INSTIT CAP BUILD &amp;SUPP FOR NPOS"/>
    <s v="INSTITUT CAPACITY BUILD&amp;SUPP"/>
    <x v="43"/>
    <x v="4"/>
    <s v="RESEARCH &amp; DEV: NO              "/>
    <s v="PAYMENTS"/>
    <s v="GOODS AND SERVICES"/>
    <s v="GOODS AND SERVICES"/>
    <s v="NO classification for this year"/>
    <s v="CONSUMABLE SUPPLIES"/>
  </r>
  <r>
    <s v="Free State"/>
    <s v="Vote 07: Social Development"/>
    <x v="7"/>
    <x v="2"/>
    <x v="169"/>
    <s v="DEVELOPMENT &amp; RESEARCH"/>
    <s v="INSTIT CAP BUILD &amp;SUPP FOR NPOS"/>
    <s v="INSTITUT CAPACITY BUILD&amp;SUPP"/>
    <x v="43"/>
    <x v="4"/>
    <s v="RESEARCH &amp; DEV: NO              "/>
    <s v="PAYMENTS"/>
    <s v="GOODS AND SERVICES"/>
    <s v="GOODS AND SERVICES"/>
    <s v="NO classification for this year"/>
    <s v="CONSUMABLE SUPPLIES"/>
  </r>
  <r>
    <s v="Free State"/>
    <s v="Vote 07: Social Development"/>
    <x v="12"/>
    <x v="2"/>
    <x v="167"/>
    <s v="DEVELOPMENT &amp; RESEARCH"/>
    <s v="INSTIT CAP BUILD &amp;SUPP FOR NPOS"/>
    <s v="INSTITUT CAPACITY BUILD&amp;SUPP"/>
    <x v="43"/>
    <x v="4"/>
    <s v="RESEARCH &amp; DEV: NO              "/>
    <s v="PAYMENTS"/>
    <s v="GOODS AND SERVICES"/>
    <s v="GOODS AND SERVICES"/>
    <s v="NO classification for this year"/>
    <s v="CONSUMABLE SUPPLIES"/>
  </r>
  <r>
    <s v="Free State"/>
    <s v="Vote 07: Social Development"/>
    <x v="13"/>
    <x v="2"/>
    <x v="167"/>
    <s v="DEVELOPMENT &amp; RESEARCH"/>
    <s v="INSTIT CAP BUILD &amp;SUPP FOR NPOS"/>
    <s v="INSTITUT CAPACITY BUILD&amp;SUPP"/>
    <x v="43"/>
    <x v="4"/>
    <s v="RESEARCH &amp; DEV: NO              "/>
    <s v="PAYMENTS"/>
    <s v="GOODS AND SERVICES"/>
    <s v="GOODS AND SERVICES"/>
    <s v="NO classification for this year"/>
    <s v="CONSUMABLE SUPPLIES"/>
  </r>
  <r>
    <s v="Free State"/>
    <s v="Vote 07: Social Development"/>
    <x v="0"/>
    <x v="2"/>
    <x v="171"/>
    <s v="DEVELOPMENT &amp; RESEARCH"/>
    <s v="INSTIT CAP BUILD &amp;SUPP FOR NPOS"/>
    <s v="INSTITUT CAPACITY BUILD&amp;SUPP"/>
    <x v="44"/>
    <x v="3"/>
    <s v="RESEARCH &amp; DEV: NO              "/>
    <s v="PAYMENTS"/>
    <s v="GOODS AND SERVICES"/>
    <s v="GOODS AND SERVICES"/>
    <s v="NO classification for this year"/>
    <s v="CONSUMABLE SUPPLIES"/>
  </r>
  <r>
    <s v="Free State"/>
    <s v="Vote 07: Social Development"/>
    <x v="0"/>
    <x v="2"/>
    <x v="172"/>
    <s v="DEVELOPMENT &amp; RESEARCH"/>
    <s v="INSTIT CAP BUILD &amp;SUPP FOR NPOS"/>
    <s v="INSTITUT CAPACITY BUILD&amp;SUPP"/>
    <x v="45"/>
    <x v="3"/>
    <s v="RESEARCH &amp; DEV: NO              "/>
    <s v="PAYMENTS"/>
    <s v="GOODS AND SERVICES"/>
    <s v="GOODS AND SERVICES"/>
    <s v="NO classification for this year"/>
    <s v="CONSUMABLE SUPPLIES"/>
  </r>
  <r>
    <s v="Free State"/>
    <s v="Vote 07: Social Development"/>
    <x v="0"/>
    <x v="2"/>
    <x v="173"/>
    <s v="DEVELOPMENT &amp; RESEARCH"/>
    <s v="INSTIT CAP BUILD &amp;SUPP FOR NPOS"/>
    <s v="INSTITUT CAPACITY BUILD&amp;SUPP"/>
    <x v="46"/>
    <x v="3"/>
    <s v="RESEARCH &amp; DEV: NO              "/>
    <s v="PAYMENTS"/>
    <s v="GOODS AND SERVICES"/>
    <s v="GOODS AND SERVICES"/>
    <s v="NO classification for this year"/>
    <s v="CONSUMABLE SUPPLIES"/>
  </r>
  <r>
    <s v="Free State"/>
    <s v="Vote 07: Social Development"/>
    <x v="0"/>
    <x v="2"/>
    <x v="174"/>
    <s v="DEVELOPMENT &amp; RESEARCH"/>
    <s v="INSTIT CAP BUILD &amp;SUPP FOR NPOS"/>
    <s v="INSTITUT CAPACITY BUILD&amp;SUPP"/>
    <x v="47"/>
    <x v="5"/>
    <s v="RESEARCH &amp; DEV: NO              "/>
    <s v="PAYMENTS"/>
    <s v="GOODS AND SERVICES"/>
    <s v="GOODS AND SERVICES"/>
    <s v="NO classification for this year"/>
    <s v="CONSUMABLES: STATIONERY, PRINTING AND OFFICE SUPPLIES"/>
  </r>
  <r>
    <s v="Free State"/>
    <s v="Vote 07: Social Development"/>
    <x v="10"/>
    <x v="2"/>
    <x v="175"/>
    <s v="DEVELOPMENT &amp; RESEARCH"/>
    <s v="INSTIT CAP BUILD &amp;SUPP FOR NPOS"/>
    <s v="INSTITUT CAPACITY BUILD&amp;SUPP"/>
    <x v="47"/>
    <x v="5"/>
    <s v="RESEARCH &amp; DEV: NO              "/>
    <s v="PAYMENTS"/>
    <s v="GOODS AND SERVICES"/>
    <s v="GOODS AND SERVICES"/>
    <s v="NO classification for this year"/>
    <s v="CONSUMABLES: STATIONERY, PRINTING AND OFFICE SUPPLIES"/>
  </r>
  <r>
    <s v="Free State"/>
    <s v="Vote 07: Social Development"/>
    <x v="10"/>
    <x v="2"/>
    <x v="176"/>
    <s v="DEVELOPMENT &amp; RESEARCH"/>
    <s v="INSTIT CAP BUILD &amp;SUPP FOR NPOS"/>
    <s v="INSTITUT CAPACITY BUILD&amp;SUPP"/>
    <x v="48"/>
    <x v="5"/>
    <s v="RESEARCH &amp; DEV: NO              "/>
    <s v="PAYMENTS"/>
    <s v="GOODS AND SERVICES"/>
    <s v="GOODS AND SERVICES"/>
    <s v="NO classification for this year"/>
    <s v="CONSUMABLES: STATIONERY, PRINTING AND OFFICE SUPPLIES"/>
  </r>
  <r>
    <s v="Free State"/>
    <s v="Vote 07: Social Development"/>
    <x v="0"/>
    <x v="2"/>
    <x v="177"/>
    <s v="DEVELOPMENT &amp; RESEARCH"/>
    <s v="INSTIT CAP BUILD &amp;SUPP FOR NPOS"/>
    <s v="INSTITUT CAPACITY BUILD&amp;SUPP"/>
    <x v="7"/>
    <x v="5"/>
    <s v="RESEARCH &amp; DEV: NO              "/>
    <s v="PAYMENTS"/>
    <s v="GOODS AND SERVICES"/>
    <s v="GOODS AND SERVICES"/>
    <s v="NO classification for this year"/>
    <s v="CONSUMABLES: STATIONERY, PRINTING AND OFFICE SUPPLIES"/>
  </r>
  <r>
    <s v="Free State"/>
    <s v="Vote 07: Social Development"/>
    <x v="7"/>
    <x v="2"/>
    <x v="178"/>
    <s v="DEVELOPMENT &amp; RESEARCH"/>
    <s v="INSTIT CAP BUILD &amp;SUPP FOR NPOS"/>
    <s v="INSTITUT CAPACITY BUILD&amp;SUPP"/>
    <x v="7"/>
    <x v="5"/>
    <s v="RESEARCH &amp; DEV: NO              "/>
    <s v="PAYMENTS"/>
    <s v="GOODS AND SERVICES"/>
    <s v="GOODS AND SERVICES"/>
    <s v="NO classification for this year"/>
    <s v="CONSUMABLES: STATIONERY, PRINTING AND OFFICE SUPPLIES"/>
  </r>
  <r>
    <s v="Free State"/>
    <s v="Vote 07: Social Development"/>
    <x v="9"/>
    <x v="2"/>
    <x v="7"/>
    <s v="DEVELOPMENT &amp; RESEARCH"/>
    <s v="INSTIT CAP BUILD &amp;SUPP FOR NPOS"/>
    <s v="INSTITUT CAPACITY BUILD&amp;SUPP"/>
    <x v="7"/>
    <x v="5"/>
    <s v="RESEARCH &amp; DEV: NO              "/>
    <s v="PAYMENTS"/>
    <s v="GOODS AND SERVICES"/>
    <s v="GOODS AND SERVICES"/>
    <s v="NO classification for this year"/>
    <s v="CONSUMABLES: STATIONERY, PRINTING AND OFFICE SUPPLIES"/>
  </r>
  <r>
    <s v="Free State"/>
    <s v="Vote 07: Social Development"/>
    <x v="0"/>
    <x v="2"/>
    <x v="179"/>
    <s v="DEVELOPMENT &amp; RESEARCH"/>
    <s v="INSTIT CAP BUILD &amp;SUPP FOR NPOS"/>
    <s v="INSTITUT CAPACITY BUILD&amp;SUPP"/>
    <x v="48"/>
    <x v="5"/>
    <s v="RESEARCH &amp; DEV: NO              "/>
    <s v="PAYMENTS"/>
    <s v="GOODS AND SERVICES"/>
    <s v="GOODS AND SERVICES"/>
    <s v="NO classification for this year"/>
    <s v="CONSUMABLES: STATIONERY, PRINTING AND OFFICE SUPPLIES"/>
  </r>
  <r>
    <s v="Free State"/>
    <s v="Vote 07: Social Development"/>
    <x v="7"/>
    <x v="2"/>
    <x v="180"/>
    <s v="DEVELOPMENT &amp; RESEARCH"/>
    <s v="INSTIT CAP BUILD &amp;SUPP FOR NPOS"/>
    <s v="INSTITUT CAPACITY BUILD&amp;SUPP"/>
    <x v="48"/>
    <x v="5"/>
    <s v="RESEARCH &amp; DEV: NO              "/>
    <s v="PAYMENTS"/>
    <s v="GOODS AND SERVICES"/>
    <s v="GOODS AND SERVICES"/>
    <s v="NO classification for this year"/>
    <s v="CONSUMABLES: STATIONERY, PRINTING AND OFFICE SUPPLIES"/>
  </r>
  <r>
    <s v="Free State"/>
    <s v="Vote 07: Social Development"/>
    <x v="8"/>
    <x v="2"/>
    <x v="181"/>
    <s v="DEVELOPMENT &amp; RESEARCH"/>
    <s v="INSTIT CAP BUILD &amp;SUPP FOR NPOS"/>
    <s v="INSTITUT CAPACITY BUILD&amp;SUPP"/>
    <x v="48"/>
    <x v="5"/>
    <s v="RESEARCH &amp; DEV: NO              "/>
    <s v="PAYMENTS"/>
    <s v="GOODS AND SERVICES"/>
    <s v="GOODS AND SERVICES"/>
    <s v="NO classification for this year"/>
    <s v="CONSUMABLES: STATIONERY, PRINTING AND OFFICE SUPPLIES"/>
  </r>
  <r>
    <s v="Free State"/>
    <s v="Vote 07: Social Development"/>
    <x v="0"/>
    <x v="2"/>
    <x v="182"/>
    <s v="DEVELOPMENT &amp; RESEARCH"/>
    <s v="INSTIT CAP BUILD &amp;SUPP FOR NPOS"/>
    <s v="INSTITUT CAPACITY BUILD&amp;SUPP"/>
    <x v="10"/>
    <x v="6"/>
    <s v="RESEARCH &amp; DEV: NO              "/>
    <s v="PAYMENTS"/>
    <s v="GOODS AND SERVICES"/>
    <s v="GOODS AND SERVICES"/>
    <s v="NO classification for this year"/>
    <s v="CONTRACTORS"/>
  </r>
  <r>
    <s v="Free State"/>
    <s v="Vote 07: Social Development"/>
    <x v="0"/>
    <x v="2"/>
    <x v="7"/>
    <s v="DEVELOPMENT &amp; RESEARCH"/>
    <s v="INSTIT CAP BUILD &amp;SUPP FOR NPOS"/>
    <s v="INSTITUT CAPACITY BUILD&amp;SUPP"/>
    <x v="49"/>
    <x v="8"/>
    <s v="RESEARCH &amp; DEV: NO              "/>
    <s v="Total Expenditure = 0"/>
    <s v="Total Expenditure = 0"/>
    <s v="Total Expenditure = 0"/>
    <s v="NO classification for this year"/>
    <s v="ENTERTAINMENT"/>
  </r>
  <r>
    <s v="Free State"/>
    <s v="Vote 07: Social Development"/>
    <x v="7"/>
    <x v="2"/>
    <x v="7"/>
    <s v="DEVELOPMENT &amp; RESEARCH"/>
    <s v="INSTIT CAP BUILD &amp;SUPP FOR NPOS"/>
    <s v="INSTITUT CAPACITY BUILD&amp;SUPP"/>
    <x v="50"/>
    <x v="4"/>
    <s v="RESEARCH &amp; DEV: NO              "/>
    <s v="Total Expenditure = 0"/>
    <s v="Total Expenditure = 0"/>
    <s v="Total Expenditure = 0"/>
    <s v="NO classification for this year"/>
    <s v="INVENTORY: CLOTHING MATERIAL AND ACCESSORIES"/>
  </r>
  <r>
    <s v="Free State"/>
    <s v="Vote 07: Social Development"/>
    <x v="10"/>
    <x v="2"/>
    <x v="7"/>
    <s v="DEVELOPMENT &amp; RESEARCH"/>
    <s v="INSTIT CAP BUILD &amp;SUPP FOR NPOS"/>
    <s v="INSTITUT CAPACITY BUILD&amp;SUPP"/>
    <x v="50"/>
    <x v="4"/>
    <s v="RESEARCH &amp; DEV: NO              "/>
    <s v="Total Expenditure = 0"/>
    <s v="Total Expenditure = 0"/>
    <s v="Total Expenditure = 0"/>
    <s v="NO classification for this year"/>
    <s v="INVENTORY: CLOTHING MATERIAL AND ACCESSORIES"/>
  </r>
  <r>
    <s v="Free State"/>
    <s v="Vote 07: Social Development"/>
    <x v="9"/>
    <x v="2"/>
    <x v="7"/>
    <s v="DEVELOPMENT &amp; RESEARCH"/>
    <s v="INSTIT CAP BUILD &amp;SUPP FOR NPOS"/>
    <s v="INSTITUT CAPACITY BUILD&amp;SUPP"/>
    <x v="37"/>
    <x v="9"/>
    <s v="RESEARCH &amp; DEV: NO              "/>
    <s v="PAYMENTS"/>
    <s v="GOODS AND SERVICES"/>
    <s v="GOODS AND SERVICES"/>
    <s v="NO classification for this year"/>
    <s v="MINOR ASSETS"/>
  </r>
  <r>
    <s v="Free State"/>
    <s v="Vote 07: Social Development"/>
    <x v="0"/>
    <x v="2"/>
    <x v="7"/>
    <s v="DEVELOPMENT &amp; RESEARCH"/>
    <s v="INSTIT CAP BUILD &amp;SUPP FOR NPOS"/>
    <s v="INSTITUT CAPACITY BUILD&amp;SUPP"/>
    <x v="51"/>
    <x v="9"/>
    <s v="RESEARCH &amp; DEV: NO              "/>
    <s v="PAYMENTS"/>
    <s v="GOODS AND SERVICES"/>
    <s v="GOODS AND SERVICES"/>
    <s v="NO classification for this year"/>
    <s v="MINOR ASSETS"/>
  </r>
  <r>
    <s v="Free State"/>
    <s v="Vote 07: Social Development"/>
    <x v="9"/>
    <x v="2"/>
    <x v="183"/>
    <s v="DEVELOPMENT &amp; RESEARCH"/>
    <s v="INSTIT CAP BUILD &amp;SUPP FOR NPOS"/>
    <s v="INSTITUT CAPACITY BUILD&amp;SUPP"/>
    <x v="51"/>
    <x v="9"/>
    <s v="RESEARCH &amp; DEV: NO              "/>
    <s v="PAYMENTS"/>
    <s v="GOODS AND SERVICES"/>
    <s v="GOODS AND SERVICES"/>
    <s v="NO classification for this year"/>
    <s v="MINOR ASSETS"/>
  </r>
  <r>
    <s v="Free State"/>
    <s v="Vote 07: Social Development"/>
    <x v="9"/>
    <x v="2"/>
    <x v="7"/>
    <s v="DEVELOPMENT &amp; RESEARCH"/>
    <s v="INSTIT CAP BUILD &amp;SUPP FOR NPOS"/>
    <s v="INSTITUT CAPACITY BUILD&amp;SUPP"/>
    <x v="14"/>
    <x v="9"/>
    <s v="RESEARCH &amp; DEV: NO              "/>
    <s v="Total Expenditure = 0"/>
    <s v="Total Expenditure = 0"/>
    <s v="Total Expenditure = 0"/>
    <s v="NO classification for this year"/>
    <s v="OTHER MACHINERY AND EQUIPMENT"/>
  </r>
  <r>
    <s v="Free State"/>
    <s v="Vote 07: Social Development"/>
    <x v="8"/>
    <x v="2"/>
    <x v="184"/>
    <s v="DEVELOPMENT &amp; RESEARCH"/>
    <s v="INSTIT CAP BUILD &amp;SUPP FOR NPOS"/>
    <s v="INSTITUT CAPACITY BUILD&amp;SUPP"/>
    <x v="14"/>
    <x v="9"/>
    <s v="RESEARCH &amp; DEV: NO              "/>
    <s v="PAYMENTS"/>
    <s v="MACHINERY AND EQUIPMENT"/>
    <s v="MACHINERY AND EQUIPMENT"/>
    <s v="NO classification for this year"/>
    <s v="OTHER MACHINERY AND EQUIPMENT"/>
  </r>
  <r>
    <s v="Free State"/>
    <s v="Vote 07: Social Development"/>
    <x v="0"/>
    <x v="2"/>
    <x v="7"/>
    <s v="DEVELOPMENT &amp; RESEARCH"/>
    <s v="INSTIT CAP BUILD &amp;SUPP FOR NPOS"/>
    <s v="INSTITUT CAPACITY BUILD&amp;SUPP"/>
    <x v="14"/>
    <x v="9"/>
    <s v="RESEARCH &amp; DEV: NO              "/>
    <s v="Total Expenditure = 0"/>
    <s v="Total Expenditure = 0"/>
    <s v="Total Expenditure = 0"/>
    <s v="NO classification for this year"/>
    <s v="OTHER MACHINERY AND EQUIPMENT"/>
  </r>
  <r>
    <s v="Free State"/>
    <s v="Vote 07: Social Development"/>
    <x v="7"/>
    <x v="2"/>
    <x v="7"/>
    <s v="DEVELOPMENT &amp; RESEARCH"/>
    <s v="INSTIT CAP BUILD &amp;SUPP FOR NPOS"/>
    <s v="INSTITUT CAPACITY BUILD&amp;SUPP"/>
    <x v="14"/>
    <x v="9"/>
    <s v="RESEARCH &amp; DEV: NO              "/>
    <s v="Total Expenditure = 0"/>
    <s v="Total Expenditure = 0"/>
    <s v="Total Expenditure = 0"/>
    <s v="NO classification for this year"/>
    <s v="OTHER MACHINERY AND EQUIPMENT"/>
  </r>
  <r>
    <s v="Free State"/>
    <s v="Vote 07: Social Development"/>
    <x v="14"/>
    <x v="2"/>
    <x v="7"/>
    <s v="DEVELOPMENT &amp; RESEARCH"/>
    <s v="INSTIT CAP BUILD &amp;SUPP FOR NPOS"/>
    <s v="INSTITUT CAPACITY BUILD&amp;SUPP"/>
    <x v="14"/>
    <x v="9"/>
    <s v="RESEARCH &amp; DEV: NO              "/>
    <s v="Total Expenditure = 0"/>
    <s v="Total Expenditure = 0"/>
    <s v="Total Expenditure = 0"/>
    <s v="NO classification for this year"/>
    <s v="OTHER MACHINERY AND EQUIPMENT"/>
  </r>
  <r>
    <s v="Free State"/>
    <s v="Vote 07: Social Development"/>
    <x v="10"/>
    <x v="2"/>
    <x v="7"/>
    <s v="DEVELOPMENT &amp; RESEARCH"/>
    <s v="INSTIT CAP BUILD &amp;SUPP FOR NPOS"/>
    <s v="INSTITUT CAPACITY BUILD&amp;SUPP"/>
    <x v="14"/>
    <x v="9"/>
    <s v="RESEARCH &amp; DEV: NO              "/>
    <s v="Total Expenditure = 0"/>
    <s v="Total Expenditure = 0"/>
    <s v="Total Expenditure = 0"/>
    <s v="NO classification for this year"/>
    <s v="OTHER MACHINERY AND EQUIPMENT"/>
  </r>
  <r>
    <s v="Free State"/>
    <s v="Vote 07: Social Development"/>
    <x v="0"/>
    <x v="2"/>
    <x v="185"/>
    <s v="DEVELOPMENT &amp; RESEARCH"/>
    <s v="INSTIT CAP BUILD &amp;SUPP FOR NPOS"/>
    <s v="INSTITUT CAPACITY BUILD&amp;SUPP"/>
    <x v="52"/>
    <x v="9"/>
    <s v="RESEARCH &amp; DEV: NO              "/>
    <s v="PAYMENTS"/>
    <s v="MACHINERY AND EQUIPMENT"/>
    <s v="MACHINERY AND EQUIPMENT"/>
    <s v="NO classification for this year"/>
    <s v="OTHER MACHINERY AND EQUIPMENT"/>
  </r>
  <r>
    <s v="Free State"/>
    <s v="Vote 07: Social Development"/>
    <x v="0"/>
    <x v="2"/>
    <x v="7"/>
    <s v="DEVELOPMENT &amp; RESEARCH"/>
    <s v="INSTIT CAP BUILD &amp;SUPP FOR NPOS"/>
    <s v="INSTITUT CAPACITY BUILD&amp;SUPP"/>
    <x v="53"/>
    <x v="3"/>
    <s v="RESEARCH &amp; DEV: NO              "/>
    <s v="PAYMENTS"/>
    <s v="GOODS AND SERVICES"/>
    <s v="GOODS AND SERVICES"/>
    <s v="NO classification for this year"/>
    <s v="PROPERTY PAYMENTS"/>
  </r>
  <r>
    <s v="Free State"/>
    <s v="Vote 07: Social Development"/>
    <x v="11"/>
    <x v="2"/>
    <x v="186"/>
    <s v="DEVELOPMENT &amp; RESEARCH"/>
    <s v="INSTIT CAP BUILD &amp;SUPP FOR NPOS"/>
    <s v="INSTITUT CAPACITY BUILD&amp;SUPP"/>
    <x v="54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6"/>
    <x v="2"/>
    <x v="187"/>
    <s v="DEVELOPMENT &amp; RESEARCH"/>
    <s v="INSTIT CAP BUILD &amp;SUPP FOR NPOS"/>
    <s v="INSTITUT CAPACITY BUILD&amp;SUPP"/>
    <x v="54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9"/>
    <x v="2"/>
    <x v="188"/>
    <s v="DEVELOPMENT &amp; RESEARCH"/>
    <s v="INSTIT CAP BUILD &amp;SUPP FOR NPOS"/>
    <s v="INSTITUT CAPACITY BUILD&amp;SUPP"/>
    <x v="54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9"/>
    <x v="2"/>
    <x v="189"/>
    <s v="DEVELOPMENT &amp; RESEARCH"/>
    <s v="INSTIT CAP BUILD &amp;SUPP FOR NPOS"/>
    <s v="INSTITUT CAPACITY BUILD&amp;SUPP"/>
    <x v="54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0"/>
    <x v="2"/>
    <x v="7"/>
    <s v="DEVELOPMENT &amp; RESEARCH"/>
    <s v="INSTIT CAP BUILD &amp;SUPP FOR NPOS"/>
    <s v="INSTITUT CAPACITY BUILD&amp;SUPP"/>
    <x v="54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5"/>
    <x v="2"/>
    <x v="190"/>
    <s v="DEVELOPMENT &amp; RESEARCH"/>
    <s v="INSTIT CAP BUILD &amp;SUPP FOR NPOS"/>
    <s v="INSTITUT CAPACITY BUILD&amp;SUPP"/>
    <x v="54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2"/>
    <x v="2"/>
    <x v="191"/>
    <s v="DEVELOPMENT &amp; RESEARCH"/>
    <s v="INSTIT CAP BUILD &amp;SUPP FOR NPOS"/>
    <s v="INSTITUT CAPACITY BUILD&amp;SUPP"/>
    <x v="54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0"/>
    <x v="2"/>
    <x v="192"/>
    <s v="DEVELOPMENT &amp; RESEARCH"/>
    <s v="INSTIT CAP BUILD &amp;SUPP FOR NPOS"/>
    <s v="INSTITUT CAPACITY BUILD&amp;SUPP"/>
    <x v="54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7"/>
    <x v="2"/>
    <x v="193"/>
    <s v="DEVELOPMENT &amp; RESEARCH"/>
    <s v="INSTIT CAP BUILD &amp;SUPP FOR NPOS"/>
    <s v="INSTITUT CAPACITY BUILD&amp;SUPP"/>
    <x v="54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7"/>
    <x v="2"/>
    <x v="194"/>
    <s v="DEVELOPMENT &amp; RESEARCH"/>
    <s v="INSTIT CAP BUILD &amp;SUPP FOR NPOS"/>
    <s v="INSTITUT CAPACITY BUILD&amp;SUPP"/>
    <x v="54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4"/>
    <x v="2"/>
    <x v="195"/>
    <s v="DEVELOPMENT &amp; RESEARCH"/>
    <s v="INSTIT CAP BUILD &amp;SUPP FOR NPOS"/>
    <s v="INSTITUT CAPACITY BUILD&amp;SUPP"/>
    <x v="54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4"/>
    <x v="2"/>
    <x v="196"/>
    <s v="DEVELOPMENT &amp; RESEARCH"/>
    <s v="INSTIT CAP BUILD &amp;SUPP FOR NPOS"/>
    <s v="INSTITUT CAPACITY BUILD&amp;SUPP"/>
    <x v="54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8"/>
    <x v="2"/>
    <x v="197"/>
    <s v="DEVELOPMENT &amp; RESEARCH"/>
    <s v="INSTIT CAP BUILD &amp;SUPP FOR NPOS"/>
    <s v="INSTITUT CAPACITY BUILD&amp;SUPP"/>
    <x v="54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8"/>
    <x v="2"/>
    <x v="198"/>
    <s v="DEVELOPMENT &amp; RESEARCH"/>
    <s v="INSTIT CAP BUILD &amp;SUPP FOR NPOS"/>
    <s v="INSTITUT CAPACITY BUILD&amp;SUPP"/>
    <x v="54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0"/>
    <x v="2"/>
    <x v="199"/>
    <s v="DEVELOPMENT &amp; RESEARCH"/>
    <s v="INSTIT CAP BUILD &amp;SUPP FOR NPOS"/>
    <s v="INSTITUT CAPACITY BUILD&amp;SUPP"/>
    <x v="54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6"/>
    <x v="2"/>
    <x v="200"/>
    <s v="DEVELOPMENT &amp; RESEARCH"/>
    <s v="INSTIT CAP BUILD &amp;SUPP FOR NPOS"/>
    <s v="INSTITUT CAPACITY BUILD&amp;SUPP"/>
    <x v="23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9"/>
    <x v="2"/>
    <x v="201"/>
    <s v="DEVELOPMENT &amp; RESEARCH"/>
    <s v="INSTIT CAP BUILD &amp;SUPP FOR NPOS"/>
    <s v="INSTITUT CAPACITY BUILD&amp;SUPP"/>
    <x v="23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9"/>
    <x v="2"/>
    <x v="7"/>
    <s v="DEVELOPMENT &amp; RESEARCH"/>
    <s v="INSTIT CAP BUILD &amp;SUPP FOR NPOS"/>
    <s v="INSTITUT CAPACITY BUILD&amp;SUPP"/>
    <x v="23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0"/>
    <x v="2"/>
    <x v="202"/>
    <s v="DEVELOPMENT &amp; RESEARCH"/>
    <s v="INSTIT CAP BUILD &amp;SUPP FOR NPOS"/>
    <s v="INSTITUT CAPACITY BUILD&amp;SUPP"/>
    <x v="23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0"/>
    <x v="2"/>
    <x v="203"/>
    <s v="DEVELOPMENT &amp; RESEARCH"/>
    <s v="INSTIT CAP BUILD &amp;SUPP FOR NPOS"/>
    <s v="INSTITUT CAPACITY BUILD&amp;SUPP"/>
    <x v="23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4"/>
    <x v="2"/>
    <x v="7"/>
    <s v="DEVELOPMENT &amp; RESEARCH"/>
    <s v="INSTIT CAP BUILD &amp;SUPP FOR NPOS"/>
    <s v="INSTITUT CAPACITY BUILD&amp;SUPP"/>
    <x v="23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4"/>
    <x v="2"/>
    <x v="204"/>
    <s v="DEVELOPMENT &amp; RESEARCH"/>
    <s v="INSTIT CAP BUILD &amp;SUPP FOR NPOS"/>
    <s v="INSTITUT CAPACITY BUILD&amp;SUPP"/>
    <x v="23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8"/>
    <x v="2"/>
    <x v="7"/>
    <s v="DEVELOPMENT &amp; RESEARCH"/>
    <s v="INSTIT CAP BUILD &amp;SUPP FOR NPOS"/>
    <s v="INSTITUT CAPACITY BUILD&amp;SUPP"/>
    <x v="23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8"/>
    <x v="2"/>
    <x v="205"/>
    <s v="DEVELOPMENT &amp; RESEARCH"/>
    <s v="INSTIT CAP BUILD &amp;SUPP FOR NPOS"/>
    <s v="INSTITUT CAPACITY BUILD&amp;SUPP"/>
    <x v="23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0"/>
    <x v="2"/>
    <x v="7"/>
    <s v="DEVELOPMENT &amp; RESEARCH"/>
    <s v="INSTIT CAP BUILD &amp;SUPP FOR NPOS"/>
    <s v="INSTITUT CAPACITY BUILD&amp;SUPP"/>
    <x v="23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7"/>
    <x v="2"/>
    <x v="7"/>
    <s v="DEVELOPMENT &amp; RESEARCH"/>
    <s v="INSTIT CAP BUILD &amp;SUPP FOR NPOS"/>
    <s v="INSTITUT CAPACITY BUILD&amp;SUPP"/>
    <x v="23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1"/>
    <x v="2"/>
    <x v="206"/>
    <s v="DEVELOPMENT &amp; RESEARCH"/>
    <s v="INSTIT CAP BUILD &amp;SUPP FOR NPOS"/>
    <s v="INSTITUT CAPACITY BUILD&amp;SUPP"/>
    <x v="55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0"/>
    <x v="2"/>
    <x v="207"/>
    <s v="DEVELOPMENT &amp; RESEARCH"/>
    <s v="INSTIT CAP BUILD &amp;SUPP FOR NPOS"/>
    <s v="INSTITUT CAPACITY BUILD&amp;SUPP"/>
    <x v="55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6"/>
    <x v="2"/>
    <x v="208"/>
    <s v="DEVELOPMENT &amp; RESEARCH"/>
    <s v="INSTIT CAP BUILD &amp;SUPP FOR NPOS"/>
    <s v="INSTITUT CAPACITY BUILD&amp;SUPP"/>
    <x v="55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4"/>
    <x v="2"/>
    <x v="7"/>
    <s v="DEVELOPMENT &amp; RESEARCH"/>
    <s v="INSTIT CAP BUILD &amp;SUPP FOR NPOS"/>
    <s v="INSTITUT CAPACITY BUILD&amp;SUPP"/>
    <x v="55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8"/>
    <x v="2"/>
    <x v="209"/>
    <s v="DEVELOPMENT &amp; RESEARCH"/>
    <s v="INSTIT CAP BUILD &amp;SUPP FOR NPOS"/>
    <s v="INSTITUT CAPACITY BUILD&amp;SUPP"/>
    <x v="55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9"/>
    <x v="2"/>
    <x v="7"/>
    <s v="DEVELOPMENT &amp; RESEARCH"/>
    <s v="INSTIT CAP BUILD &amp;SUPP FOR NPOS"/>
    <s v="INSTITUT CAPACITY BUILD&amp;SUPP"/>
    <x v="55"/>
    <x v="8"/>
    <s v="RESEARCH &amp; DEV: NO              "/>
    <s v="Total Expenditure = 0"/>
    <s v="Total Expenditure = 0"/>
    <s v="Total Expenditure = 0"/>
    <s v="NO classification for this year"/>
    <s v="SALARIES AND WAGES"/>
  </r>
  <r>
    <s v="Free State"/>
    <s v="Vote 07: Social Development"/>
    <x v="6"/>
    <x v="2"/>
    <x v="210"/>
    <s v="DEVELOPMENT &amp; RESEARCH"/>
    <s v="INSTIT CAP BUILD &amp;SUPP FOR NPOS"/>
    <s v="INSTITUT CAPACITY BUILD&amp;SUPP"/>
    <x v="55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6"/>
    <x v="2"/>
    <x v="211"/>
    <s v="DEVELOPMENT &amp; RESEARCH"/>
    <s v="INSTIT CAP BUILD &amp;SUPP FOR NPOS"/>
    <s v="INSTITUT CAPACITY BUILD&amp;SUPP"/>
    <x v="38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4"/>
    <x v="2"/>
    <x v="212"/>
    <s v="DEVELOPMENT &amp; RESEARCH"/>
    <s v="INSTIT CAP BUILD &amp;SUPP FOR NPOS"/>
    <s v="INSTITUT CAPACITY BUILD&amp;SUPP"/>
    <x v="39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0"/>
    <x v="2"/>
    <x v="212"/>
    <s v="DEVELOPMENT &amp; RESEARCH"/>
    <s v="INSTIT CAP BUILD &amp;SUPP FOR NPOS"/>
    <s v="INSTITUT CAPACITY BUILD&amp;SUPP"/>
    <x v="39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8"/>
    <x v="2"/>
    <x v="213"/>
    <s v="DEVELOPMENT &amp; RESEARCH"/>
    <s v="INSTIT CAP BUILD &amp;SUPP FOR NPOS"/>
    <s v="INSTITUT CAPACITY BUILD&amp;SUPP"/>
    <x v="21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8"/>
    <x v="2"/>
    <x v="214"/>
    <s v="DEVELOPMENT &amp; RESEARCH"/>
    <s v="INSTIT CAP BUILD &amp;SUPP FOR NPOS"/>
    <s v="INSTITUT CAPACITY BUILD&amp;SUPP"/>
    <x v="21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0"/>
    <x v="2"/>
    <x v="7"/>
    <s v="DEVELOPMENT &amp; RESEARCH"/>
    <s v="INSTIT CAP BUILD &amp;SUPP FOR NPOS"/>
    <s v="INSTITUT CAPACITY BUILD&amp;SUPP"/>
    <x v="21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0"/>
    <x v="2"/>
    <x v="215"/>
    <s v="DEVELOPMENT &amp; RESEARCH"/>
    <s v="INSTIT CAP BUILD &amp;SUPP FOR NPOS"/>
    <s v="INSTITUT CAPACITY BUILD&amp;SUPP"/>
    <x v="21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9"/>
    <x v="2"/>
    <x v="216"/>
    <s v="DEVELOPMENT &amp; RESEARCH"/>
    <s v="INSTIT CAP BUILD &amp;SUPP FOR NPOS"/>
    <s v="INSTITUT CAPACITY BUILD&amp;SUPP"/>
    <x v="21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9"/>
    <x v="2"/>
    <x v="217"/>
    <s v="DEVELOPMENT &amp; RESEARCH"/>
    <s v="INSTIT CAP BUILD &amp;SUPP FOR NPOS"/>
    <s v="INSTITUT CAPACITY BUILD&amp;SUPP"/>
    <x v="21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1"/>
    <x v="2"/>
    <x v="218"/>
    <s v="DEVELOPMENT &amp; RESEARCH"/>
    <s v="INSTIT CAP BUILD &amp;SUPP FOR NPOS"/>
    <s v="INSTITUT CAPACITY BUILD&amp;SUPP"/>
    <x v="21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6"/>
    <x v="2"/>
    <x v="219"/>
    <s v="DEVELOPMENT &amp; RESEARCH"/>
    <s v="INSTIT CAP BUILD &amp;SUPP FOR NPOS"/>
    <s v="INSTITUT CAPACITY BUILD&amp;SUPP"/>
    <x v="21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4"/>
    <x v="2"/>
    <x v="215"/>
    <s v="DEVELOPMENT &amp; RESEARCH"/>
    <s v="INSTIT CAP BUILD &amp;SUPP FOR NPOS"/>
    <s v="INSTITUT CAPACITY BUILD&amp;SUPP"/>
    <x v="21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4"/>
    <x v="2"/>
    <x v="220"/>
    <s v="DEVELOPMENT &amp; RESEARCH"/>
    <s v="INSTIT CAP BUILD &amp;SUPP FOR NPOS"/>
    <s v="INSTITUT CAPACITY BUILD&amp;SUPP"/>
    <x v="21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7"/>
    <x v="2"/>
    <x v="216"/>
    <s v="DEVELOPMENT &amp; RESEARCH"/>
    <s v="INSTIT CAP BUILD &amp;SUPP FOR NPOS"/>
    <s v="INSTITUT CAPACITY BUILD&amp;SUPP"/>
    <x v="21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3"/>
    <x v="2"/>
    <x v="216"/>
    <s v="DEVELOPMENT &amp; RESEARCH"/>
    <s v="INSTIT CAP BUILD &amp;SUPP FOR NPOS"/>
    <s v="INSTITUT CAPACITY BUILD&amp;SUPP"/>
    <x v="21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5"/>
    <x v="2"/>
    <x v="220"/>
    <s v="DEVELOPMENT &amp; RESEARCH"/>
    <s v="INSTIT CAP BUILD &amp;SUPP FOR NPOS"/>
    <s v="INSTITUT CAPACITY BUILD&amp;SUPP"/>
    <x v="21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2"/>
    <x v="2"/>
    <x v="220"/>
    <s v="DEVELOPMENT &amp; RESEARCH"/>
    <s v="INSTIT CAP BUILD &amp;SUPP FOR NPOS"/>
    <s v="INSTITUT CAPACITY BUILD&amp;SUPP"/>
    <x v="21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7"/>
    <x v="2"/>
    <x v="216"/>
    <s v="DEVELOPMENT &amp; RESEARCH"/>
    <s v="INSTIT CAP BUILD &amp;SUPP FOR NPOS"/>
    <s v="INSTITUT CAPACITY BUILD&amp;SUPP"/>
    <x v="21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0"/>
    <x v="2"/>
    <x v="221"/>
    <s v="DEVELOPMENT &amp; RESEARCH"/>
    <s v="INSTIT CAP BUILD &amp;SUPP FOR NPOS"/>
    <s v="INSTITUT CAPACITY BUILD&amp;SUPP"/>
    <x v="21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6"/>
    <x v="2"/>
    <x v="222"/>
    <s v="DEVELOPMENT &amp; RESEARCH"/>
    <s v="INSTIT CAP BUILD &amp;SUPP FOR NPOS"/>
    <s v="INSTITUT CAPACITY BUILD&amp;SUPP"/>
    <x v="21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7"/>
    <x v="2"/>
    <x v="223"/>
    <s v="DEVELOPMENT &amp; RESEARCH"/>
    <s v="INSTIT CAP BUILD &amp;SUPP FOR NPOS"/>
    <s v="INSTITUT CAPACITY BUILD&amp;SUPP"/>
    <x v="21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5"/>
    <x v="2"/>
    <x v="224"/>
    <s v="DEVELOPMENT &amp; RESEARCH"/>
    <s v="INSTIT CAP BUILD &amp;SUPP FOR NPOS"/>
    <s v="INSTITUT CAPACITY BUILD&amp;SUPP"/>
    <x v="17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0"/>
    <x v="2"/>
    <x v="225"/>
    <s v="DEVELOPMENT &amp; RESEARCH"/>
    <s v="INSTIT CAP BUILD &amp;SUPP FOR NPOS"/>
    <s v="INSTITUT CAPACITY BUILD&amp;SUPP"/>
    <x v="17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6"/>
    <x v="2"/>
    <x v="226"/>
    <s v="DEVELOPMENT &amp; RESEARCH"/>
    <s v="INSTIT CAP BUILD &amp;SUPP FOR NPOS"/>
    <s v="INSTITUT CAPACITY BUILD&amp;SUPP"/>
    <x v="17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4"/>
    <x v="2"/>
    <x v="224"/>
    <s v="DEVELOPMENT &amp; RESEARCH"/>
    <s v="INSTIT CAP BUILD &amp;SUPP FOR NPOS"/>
    <s v="INSTITUT CAPACITY BUILD&amp;SUPP"/>
    <x v="17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4"/>
    <x v="2"/>
    <x v="227"/>
    <s v="DEVELOPMENT &amp; RESEARCH"/>
    <s v="INSTIT CAP BUILD &amp;SUPP FOR NPOS"/>
    <s v="INSTITUT CAPACITY BUILD&amp;SUPP"/>
    <x v="17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8"/>
    <x v="2"/>
    <x v="228"/>
    <s v="DEVELOPMENT &amp; RESEARCH"/>
    <s v="INSTIT CAP BUILD &amp;SUPP FOR NPOS"/>
    <s v="INSTITUT CAPACITY BUILD&amp;SUPP"/>
    <x v="17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8"/>
    <x v="2"/>
    <x v="229"/>
    <s v="DEVELOPMENT &amp; RESEARCH"/>
    <s v="INSTIT CAP BUILD &amp;SUPP FOR NPOS"/>
    <s v="INSTITUT CAPACITY BUILD&amp;SUPP"/>
    <x v="17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0"/>
    <x v="2"/>
    <x v="230"/>
    <s v="DEVELOPMENT &amp; RESEARCH"/>
    <s v="INSTIT CAP BUILD &amp;SUPP FOR NPOS"/>
    <s v="INSTITUT CAPACITY BUILD&amp;SUPP"/>
    <x v="17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1"/>
    <x v="2"/>
    <x v="231"/>
    <s v="DEVELOPMENT &amp; RESEARCH"/>
    <s v="INSTIT CAP BUILD &amp;SUPP FOR NPOS"/>
    <s v="INSTITUT CAPACITY BUILD&amp;SUPP"/>
    <x v="17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6"/>
    <x v="2"/>
    <x v="232"/>
    <s v="DEVELOPMENT &amp; RESEARCH"/>
    <s v="INSTIT CAP BUILD &amp;SUPP FOR NPOS"/>
    <s v="INSTITUT CAPACITY BUILD&amp;SUPP"/>
    <x v="17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0"/>
    <x v="2"/>
    <x v="7"/>
    <s v="DEVELOPMENT &amp; RESEARCH"/>
    <s v="INSTIT CAP BUILD &amp;SUPP FOR NPOS"/>
    <s v="INSTITUT CAPACITY BUILD&amp;SUPP"/>
    <x v="20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9"/>
    <x v="2"/>
    <x v="7"/>
    <s v="DEVELOPMENT &amp; RESEARCH"/>
    <s v="INSTIT CAP BUILD &amp;SUPP FOR NPOS"/>
    <s v="INSTITUT CAPACITY BUILD&amp;SUPP"/>
    <x v="20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7"/>
    <x v="2"/>
    <x v="233"/>
    <s v="DEVELOPMENT &amp; RESEARCH"/>
    <s v="INSTIT CAP BUILD &amp;SUPP FOR NPOS"/>
    <s v="INSTITUT CAPACITY BUILD&amp;SUPP"/>
    <x v="56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4"/>
    <x v="2"/>
    <x v="234"/>
    <s v="DEVELOPMENT &amp; RESEARCH"/>
    <s v="INSTIT CAP BUILD &amp;SUPP FOR NPOS"/>
    <s v="INSTITUT CAPACITY BUILD&amp;SUPP"/>
    <x v="56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4"/>
    <x v="2"/>
    <x v="235"/>
    <s v="DEVELOPMENT &amp; RESEARCH"/>
    <s v="INSTIT CAP BUILD &amp;SUPP FOR NPOS"/>
    <s v="INSTITUT CAPACITY BUILD&amp;SUPP"/>
    <x v="56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8"/>
    <x v="2"/>
    <x v="236"/>
    <s v="DEVELOPMENT &amp; RESEARCH"/>
    <s v="INSTIT CAP BUILD &amp;SUPP FOR NPOS"/>
    <s v="INSTITUT CAPACITY BUILD&amp;SUPP"/>
    <x v="56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8"/>
    <x v="2"/>
    <x v="237"/>
    <s v="DEVELOPMENT &amp; RESEARCH"/>
    <s v="INSTIT CAP BUILD &amp;SUPP FOR NPOS"/>
    <s v="INSTITUT CAPACITY BUILD&amp;SUPP"/>
    <x v="56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0"/>
    <x v="2"/>
    <x v="7"/>
    <s v="DEVELOPMENT &amp; RESEARCH"/>
    <s v="INSTIT CAP BUILD &amp;SUPP FOR NPOS"/>
    <s v="INSTITUT CAPACITY BUILD&amp;SUPP"/>
    <x v="56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0"/>
    <x v="2"/>
    <x v="238"/>
    <s v="DEVELOPMENT &amp; RESEARCH"/>
    <s v="INSTIT CAP BUILD &amp;SUPP FOR NPOS"/>
    <s v="INSTITUT CAPACITY BUILD&amp;SUPP"/>
    <x v="56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9"/>
    <x v="2"/>
    <x v="239"/>
    <s v="DEVELOPMENT &amp; RESEARCH"/>
    <s v="INSTIT CAP BUILD &amp;SUPP FOR NPOS"/>
    <s v="INSTITUT CAPACITY BUILD&amp;SUPP"/>
    <x v="56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9"/>
    <x v="2"/>
    <x v="240"/>
    <s v="DEVELOPMENT &amp; RESEARCH"/>
    <s v="INSTIT CAP BUILD &amp;SUPP FOR NPOS"/>
    <s v="INSTITUT CAPACITY BUILD&amp;SUPP"/>
    <x v="56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1"/>
    <x v="2"/>
    <x v="241"/>
    <s v="DEVELOPMENT &amp; RESEARCH"/>
    <s v="INSTIT CAP BUILD &amp;SUPP FOR NPOS"/>
    <s v="INSTITUT CAPACITY BUILD&amp;SUPP"/>
    <x v="56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6"/>
    <x v="2"/>
    <x v="242"/>
    <s v="DEVELOPMENT &amp; RESEARCH"/>
    <s v="INSTIT CAP BUILD &amp;SUPP FOR NPOS"/>
    <s v="INSTITUT CAPACITY BUILD&amp;SUPP"/>
    <x v="56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7"/>
    <x v="2"/>
    <x v="243"/>
    <s v="DEVELOPMENT &amp; RESEARCH"/>
    <s v="INSTIT CAP BUILD &amp;SUPP FOR NPOS"/>
    <s v="INSTITUT CAPACITY BUILD&amp;SUPP"/>
    <x v="56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6"/>
    <x v="2"/>
    <x v="244"/>
    <s v="DEVELOPMENT &amp; RESEARCH"/>
    <s v="INSTIT CAP BUILD &amp;SUPP FOR NPOS"/>
    <s v="INSTITUT CAPACITY BUILD&amp;SUPP"/>
    <x v="56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7"/>
    <x v="2"/>
    <x v="245"/>
    <s v="DEVELOPMENT &amp; RESEARCH"/>
    <s v="INSTIT CAP BUILD &amp;SUPP FOR NPOS"/>
    <s v="INSTITUT CAPACITY BUILD&amp;SUPP"/>
    <x v="56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3"/>
    <x v="2"/>
    <x v="246"/>
    <s v="DEVELOPMENT &amp; RESEARCH"/>
    <s v="INSTIT CAP BUILD &amp;SUPP FOR NPOS"/>
    <s v="INSTITUT CAPACITY BUILD&amp;SUPP"/>
    <x v="56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5"/>
    <x v="2"/>
    <x v="247"/>
    <s v="DEVELOPMENT &amp; RESEARCH"/>
    <s v="INSTIT CAP BUILD &amp;SUPP FOR NPOS"/>
    <s v="INSTITUT CAPACITY BUILD&amp;SUPP"/>
    <x v="56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2"/>
    <x v="2"/>
    <x v="248"/>
    <s v="DEVELOPMENT &amp; RESEARCH"/>
    <s v="INSTIT CAP BUILD &amp;SUPP FOR NPOS"/>
    <s v="INSTITUT CAPACITY BUILD&amp;SUPP"/>
    <x v="56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0"/>
    <x v="2"/>
    <x v="249"/>
    <s v="DEVELOPMENT &amp; RESEARCH"/>
    <s v="INSTIT CAP BUILD &amp;SUPP FOR NPOS"/>
    <s v="INSTITUT CAPACITY BUILD&amp;SUPP"/>
    <x v="56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6"/>
    <x v="2"/>
    <x v="250"/>
    <s v="DEVELOPMENT &amp; RESEARCH"/>
    <s v="INSTIT CAP BUILD &amp;SUPP FOR NPOS"/>
    <s v="INSTITUT CAPACITY BUILD&amp;SUPP"/>
    <x v="24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0"/>
    <x v="2"/>
    <x v="251"/>
    <s v="DEVELOPMENT &amp; RESEARCH"/>
    <s v="INSTIT CAP BUILD &amp;SUPP FOR NPOS"/>
    <s v="INSTITUT CAPACITY BUILD&amp;SUPP"/>
    <x v="24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17"/>
    <x v="2"/>
    <x v="252"/>
    <s v="DEVELOPMENT &amp; RESEARCH"/>
    <s v="INSTIT CAP BUILD &amp;SUPP FOR NPOS"/>
    <s v="INSTITUT CAPACITY BUILD&amp;SUPP"/>
    <x v="24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12"/>
    <x v="2"/>
    <x v="253"/>
    <s v="DEVELOPMENT &amp; RESEARCH"/>
    <s v="INSTIT CAP BUILD &amp;SUPP FOR NPOS"/>
    <s v="INSTITUT CAPACITY BUILD&amp;SUPP"/>
    <x v="24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15"/>
    <x v="2"/>
    <x v="253"/>
    <s v="DEVELOPMENT &amp; RESEARCH"/>
    <s v="INSTIT CAP BUILD &amp;SUPP FOR NPOS"/>
    <s v="INSTITUT CAPACITY BUILD&amp;SUPP"/>
    <x v="24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7"/>
    <x v="2"/>
    <x v="252"/>
    <s v="DEVELOPMENT &amp; RESEARCH"/>
    <s v="INSTIT CAP BUILD &amp;SUPP FOR NPOS"/>
    <s v="INSTITUT CAPACITY BUILD&amp;SUPP"/>
    <x v="24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13"/>
    <x v="2"/>
    <x v="252"/>
    <s v="DEVELOPMENT &amp; RESEARCH"/>
    <s v="INSTIT CAP BUILD &amp;SUPP FOR NPOS"/>
    <s v="INSTITUT CAPACITY BUILD&amp;SUPP"/>
    <x v="24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7"/>
    <x v="2"/>
    <x v="254"/>
    <s v="DEVELOPMENT &amp; RESEARCH"/>
    <s v="INSTIT CAP BUILD &amp;SUPP FOR NPOS"/>
    <s v="INSTITUT CAPACITY BUILD&amp;SUPP"/>
    <x v="24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14"/>
    <x v="2"/>
    <x v="255"/>
    <s v="DEVELOPMENT &amp; RESEARCH"/>
    <s v="INSTIT CAP BUILD &amp;SUPP FOR NPOS"/>
    <s v="INSTITUT CAPACITY BUILD&amp;SUPP"/>
    <x v="24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6"/>
    <x v="2"/>
    <x v="256"/>
    <s v="DEVELOPMENT &amp; RESEARCH"/>
    <s v="INSTIT CAP BUILD &amp;SUPP FOR NPOS"/>
    <s v="INSTITUT CAPACITY BUILD&amp;SUPP"/>
    <x v="24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14"/>
    <x v="2"/>
    <x v="253"/>
    <s v="DEVELOPMENT &amp; RESEARCH"/>
    <s v="INSTIT CAP BUILD &amp;SUPP FOR NPOS"/>
    <s v="INSTITUT CAPACITY BUILD&amp;SUPP"/>
    <x v="24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11"/>
    <x v="2"/>
    <x v="257"/>
    <s v="DEVELOPMENT &amp; RESEARCH"/>
    <s v="INSTIT CAP BUILD &amp;SUPP FOR NPOS"/>
    <s v="INSTITUT CAPACITY BUILD&amp;SUPP"/>
    <x v="24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9"/>
    <x v="2"/>
    <x v="252"/>
    <s v="DEVELOPMENT &amp; RESEARCH"/>
    <s v="INSTIT CAP BUILD &amp;SUPP FOR NPOS"/>
    <s v="INSTITUT CAPACITY BUILD&amp;SUPP"/>
    <x v="24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10"/>
    <x v="2"/>
    <x v="255"/>
    <s v="DEVELOPMENT &amp; RESEARCH"/>
    <s v="INSTIT CAP BUILD &amp;SUPP FOR NPOS"/>
    <s v="INSTITUT CAPACITY BUILD&amp;SUPP"/>
    <x v="24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10"/>
    <x v="2"/>
    <x v="7"/>
    <s v="DEVELOPMENT &amp; RESEARCH"/>
    <s v="INSTIT CAP BUILD &amp;SUPP FOR NPOS"/>
    <s v="INSTITUT CAPACITY BUILD&amp;SUPP"/>
    <x v="24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8"/>
    <x v="2"/>
    <x v="258"/>
    <s v="DEVELOPMENT &amp; RESEARCH"/>
    <s v="INSTIT CAP BUILD &amp;SUPP FOR NPOS"/>
    <s v="INSTITUT CAPACITY BUILD&amp;SUPP"/>
    <x v="24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8"/>
    <x v="2"/>
    <x v="250"/>
    <s v="DEVELOPMENT &amp; RESEARCH"/>
    <s v="INSTIT CAP BUILD &amp;SUPP FOR NPOS"/>
    <s v="INSTITUT CAPACITY BUILD&amp;SUPP"/>
    <x v="24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9"/>
    <x v="2"/>
    <x v="259"/>
    <s v="DEVELOPMENT &amp; RESEARCH"/>
    <s v="INSTIT CAP BUILD &amp;SUPP FOR NPOS"/>
    <s v="INSTITUT CAPACITY BUILD&amp;SUPP"/>
    <x v="24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0"/>
    <x v="2"/>
    <x v="260"/>
    <s v="DEVELOPMENT &amp; RESEARCH"/>
    <s v="INSTIT CAP BUILD &amp;SUPP FOR NPOS"/>
    <s v="INSTITUT CAPACITY BUILD&amp;SUPP"/>
    <x v="26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16"/>
    <x v="2"/>
    <x v="261"/>
    <s v="DEVELOPMENT &amp; RESEARCH"/>
    <s v="INSTIT CAP BUILD &amp;SUPP FOR NPOS"/>
    <s v="INSTITUT CAPACITY BUILD&amp;SUPP"/>
    <x v="26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7"/>
    <x v="2"/>
    <x v="262"/>
    <s v="DEVELOPMENT &amp; RESEARCH"/>
    <s v="INSTIT CAP BUILD &amp;SUPP FOR NPOS"/>
    <s v="INSTITUT CAPACITY BUILD&amp;SUPP"/>
    <x v="26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7"/>
    <x v="2"/>
    <x v="263"/>
    <s v="DEVELOPMENT &amp; RESEARCH"/>
    <s v="INSTIT CAP BUILD &amp;SUPP FOR NPOS"/>
    <s v="INSTITUT CAPACITY BUILD&amp;SUPP"/>
    <x v="26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14"/>
    <x v="2"/>
    <x v="264"/>
    <s v="DEVELOPMENT &amp; RESEARCH"/>
    <s v="INSTIT CAP BUILD &amp;SUPP FOR NPOS"/>
    <s v="INSTITUT CAPACITY BUILD&amp;SUPP"/>
    <x v="26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14"/>
    <x v="2"/>
    <x v="265"/>
    <s v="DEVELOPMENT &amp; RESEARCH"/>
    <s v="INSTIT CAP BUILD &amp;SUPP FOR NPOS"/>
    <s v="INSTITUT CAPACITY BUILD&amp;SUPP"/>
    <x v="26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8"/>
    <x v="2"/>
    <x v="266"/>
    <s v="DEVELOPMENT &amp; RESEARCH"/>
    <s v="INSTIT CAP BUILD &amp;SUPP FOR NPOS"/>
    <s v="INSTITUT CAPACITY BUILD&amp;SUPP"/>
    <x v="26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8"/>
    <x v="2"/>
    <x v="267"/>
    <s v="DEVELOPMENT &amp; RESEARCH"/>
    <s v="INSTIT CAP BUILD &amp;SUPP FOR NPOS"/>
    <s v="INSTITUT CAPACITY BUILD&amp;SUPP"/>
    <x v="26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10"/>
    <x v="2"/>
    <x v="7"/>
    <s v="DEVELOPMENT &amp; RESEARCH"/>
    <s v="INSTIT CAP BUILD &amp;SUPP FOR NPOS"/>
    <s v="INSTITUT CAPACITY BUILD&amp;SUPP"/>
    <x v="26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10"/>
    <x v="2"/>
    <x v="268"/>
    <s v="DEVELOPMENT &amp; RESEARCH"/>
    <s v="INSTIT CAP BUILD &amp;SUPP FOR NPOS"/>
    <s v="INSTITUT CAPACITY BUILD&amp;SUPP"/>
    <x v="26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9"/>
    <x v="2"/>
    <x v="269"/>
    <s v="DEVELOPMENT &amp; RESEARCH"/>
    <s v="INSTIT CAP BUILD &amp;SUPP FOR NPOS"/>
    <s v="INSTITUT CAPACITY BUILD&amp;SUPP"/>
    <x v="26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17"/>
    <x v="2"/>
    <x v="269"/>
    <s v="DEVELOPMENT &amp; RESEARCH"/>
    <s v="INSTIT CAP BUILD &amp;SUPP FOR NPOS"/>
    <s v="INSTITUT CAPACITY BUILD&amp;SUPP"/>
    <x v="26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9"/>
    <x v="2"/>
    <x v="270"/>
    <s v="DEVELOPMENT &amp; RESEARCH"/>
    <s v="INSTIT CAP BUILD &amp;SUPP FOR NPOS"/>
    <s v="INSTITUT CAPACITY BUILD&amp;SUPP"/>
    <x v="26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12"/>
    <x v="2"/>
    <x v="271"/>
    <s v="DEVELOPMENT &amp; RESEARCH"/>
    <s v="INSTIT CAP BUILD &amp;SUPP FOR NPOS"/>
    <s v="INSTITUT CAPACITY BUILD&amp;SUPP"/>
    <x v="26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13"/>
    <x v="2"/>
    <x v="272"/>
    <s v="DEVELOPMENT &amp; RESEARCH"/>
    <s v="INSTIT CAP BUILD &amp;SUPP FOR NPOS"/>
    <s v="INSTITUT CAPACITY BUILD&amp;SUPP"/>
    <x v="26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15"/>
    <x v="2"/>
    <x v="264"/>
    <s v="DEVELOPMENT &amp; RESEARCH"/>
    <s v="INSTIT CAP BUILD &amp;SUPP FOR NPOS"/>
    <s v="INSTITUT CAPACITY BUILD&amp;SUPP"/>
    <x v="26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11"/>
    <x v="2"/>
    <x v="273"/>
    <s v="DEVELOPMENT &amp; RESEARCH"/>
    <s v="INSTIT CAP BUILD &amp;SUPP FOR NPOS"/>
    <s v="INSTITUT CAPACITY BUILD&amp;SUPP"/>
    <x v="26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6"/>
    <x v="2"/>
    <x v="274"/>
    <s v="DEVELOPMENT &amp; RESEARCH"/>
    <s v="INSTIT CAP BUILD &amp;SUPP FOR NPOS"/>
    <s v="INSTITUT CAPACITY BUILD&amp;SUPP"/>
    <x v="26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13"/>
    <x v="2"/>
    <x v="275"/>
    <s v="DEVELOPMENT &amp; RESEARCH"/>
    <s v="INSTIT CAP BUILD &amp;SUPP FOR NPOS"/>
    <s v="INSTITUT CAPACITY BUILD&amp;SUPP"/>
    <x v="25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6"/>
    <x v="2"/>
    <x v="276"/>
    <s v="DEVELOPMENT &amp; RESEARCH"/>
    <s v="INSTIT CAP BUILD &amp;SUPP FOR NPOS"/>
    <s v="INSTITUT CAPACITY BUILD&amp;SUPP"/>
    <x v="25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11"/>
    <x v="2"/>
    <x v="277"/>
    <s v="DEVELOPMENT &amp; RESEARCH"/>
    <s v="INSTIT CAP BUILD &amp;SUPP FOR NPOS"/>
    <s v="INSTITUT CAPACITY BUILD&amp;SUPP"/>
    <x v="25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9"/>
    <x v="2"/>
    <x v="278"/>
    <s v="DEVELOPMENT &amp; RESEARCH"/>
    <s v="INSTIT CAP BUILD &amp;SUPP FOR NPOS"/>
    <s v="INSTITUT CAPACITY BUILD&amp;SUPP"/>
    <x v="25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9"/>
    <x v="2"/>
    <x v="279"/>
    <s v="DEVELOPMENT &amp; RESEARCH"/>
    <s v="INSTIT CAP BUILD &amp;SUPP FOR NPOS"/>
    <s v="INSTITUT CAPACITY BUILD&amp;SUPP"/>
    <x v="25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10"/>
    <x v="2"/>
    <x v="280"/>
    <s v="DEVELOPMENT &amp; RESEARCH"/>
    <s v="INSTIT CAP BUILD &amp;SUPP FOR NPOS"/>
    <s v="INSTITUT CAPACITY BUILD&amp;SUPP"/>
    <x v="25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10"/>
    <x v="2"/>
    <x v="7"/>
    <s v="DEVELOPMENT &amp; RESEARCH"/>
    <s v="INSTIT CAP BUILD &amp;SUPP FOR NPOS"/>
    <s v="INSTITUT CAPACITY BUILD&amp;SUPP"/>
    <x v="25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8"/>
    <x v="2"/>
    <x v="281"/>
    <s v="DEVELOPMENT &amp; RESEARCH"/>
    <s v="INSTIT CAP BUILD &amp;SUPP FOR NPOS"/>
    <s v="INSTITUT CAPACITY BUILD&amp;SUPP"/>
    <x v="25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14"/>
    <x v="2"/>
    <x v="282"/>
    <s v="DEVELOPMENT &amp; RESEARCH"/>
    <s v="INSTIT CAP BUILD &amp;SUPP FOR NPOS"/>
    <s v="INSTITUT CAPACITY BUILD&amp;SUPP"/>
    <x v="25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7"/>
    <x v="2"/>
    <x v="283"/>
    <s v="DEVELOPMENT &amp; RESEARCH"/>
    <s v="INSTIT CAP BUILD &amp;SUPP FOR NPOS"/>
    <s v="INSTITUT CAPACITY BUILD&amp;SUPP"/>
    <x v="25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7"/>
    <x v="2"/>
    <x v="284"/>
    <s v="DEVELOPMENT &amp; RESEARCH"/>
    <s v="INSTIT CAP BUILD &amp;SUPP FOR NPOS"/>
    <s v="INSTITUT CAPACITY BUILD&amp;SUPP"/>
    <x v="25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16"/>
    <x v="2"/>
    <x v="285"/>
    <s v="DEVELOPMENT &amp; RESEARCH"/>
    <s v="INSTIT CAP BUILD &amp;SUPP FOR NPOS"/>
    <s v="INSTITUT CAPACITY BUILD&amp;SUPP"/>
    <x v="25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0"/>
    <x v="2"/>
    <x v="286"/>
    <s v="DEVELOPMENT &amp; RESEARCH"/>
    <s v="INSTIT CAP BUILD &amp;SUPP FOR NPOS"/>
    <s v="INSTITUT CAPACITY BUILD&amp;SUPP"/>
    <x v="25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17"/>
    <x v="2"/>
    <x v="287"/>
    <s v="DEVELOPMENT &amp; RESEARCH"/>
    <s v="INSTIT CAP BUILD &amp;SUPP FOR NPOS"/>
    <s v="INSTITUT CAPACITY BUILD&amp;SUPP"/>
    <x v="25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12"/>
    <x v="2"/>
    <x v="288"/>
    <s v="DEVELOPMENT &amp; RESEARCH"/>
    <s v="INSTIT CAP BUILD &amp;SUPP FOR NPOS"/>
    <s v="INSTITUT CAPACITY BUILD&amp;SUPP"/>
    <x v="25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15"/>
    <x v="2"/>
    <x v="289"/>
    <s v="DEVELOPMENT &amp; RESEARCH"/>
    <s v="INSTIT CAP BUILD &amp;SUPP FOR NPOS"/>
    <s v="INSTITUT CAPACITY BUILD&amp;SUPP"/>
    <x v="25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14"/>
    <x v="2"/>
    <x v="290"/>
    <s v="DEVELOPMENT &amp; RESEARCH"/>
    <s v="INSTIT CAP BUILD &amp;SUPP FOR NPOS"/>
    <s v="INSTITUT CAPACITY BUILD&amp;SUPP"/>
    <x v="25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8"/>
    <x v="2"/>
    <x v="291"/>
    <s v="DEVELOPMENT &amp; RESEARCH"/>
    <s v="INSTIT CAP BUILD &amp;SUPP FOR NPOS"/>
    <s v="INSTITUT CAPACITY BUILD&amp;SUPP"/>
    <x v="25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0"/>
    <x v="2"/>
    <x v="292"/>
    <s v="DEVELOPMENT &amp; RESEARCH"/>
    <s v="INSTIT CAP BUILD &amp;SUPP FOR NPOS"/>
    <s v="INSTITUT CAPACITY BUILD&amp;SUPP"/>
    <x v="57"/>
    <x v="0"/>
    <s v="RESEARCH &amp; DEV: NO              "/>
    <s v="PAYMENTS"/>
    <s v="GOODS AND SERVICES"/>
    <s v="GOODS AND SERVICES"/>
    <s v="NO classification for this year"/>
    <s v="TRAVEL AND SUBSISTENCE"/>
  </r>
  <r>
    <s v="Free State"/>
    <s v="Vote 07: Social Development"/>
    <x v="7"/>
    <x v="2"/>
    <x v="7"/>
    <s v="DEVELOPMENT &amp; RESEARCH"/>
    <s v="INSTIT CAP BUILD &amp;SUPP FOR NPOS"/>
    <s v="INSTITUT CAPACITY BUILD&amp;SUPP"/>
    <x v="57"/>
    <x v="0"/>
    <s v="RESEARCH &amp; DEV: NO              "/>
    <s v="Total Expenditure = 0"/>
    <s v="Total Expenditure = 0"/>
    <s v="Total Expenditure = 0"/>
    <s v="NO classification for this year"/>
    <s v="TRAVEL AND SUBSISTENCE"/>
  </r>
  <r>
    <s v="Free State"/>
    <s v="Vote 07: Social Development"/>
    <x v="14"/>
    <x v="2"/>
    <x v="7"/>
    <s v="DEVELOPMENT &amp; RESEARCH"/>
    <s v="INSTIT CAP BUILD &amp;SUPP FOR NPOS"/>
    <s v="INSTITUT CAPACITY BUILD&amp;SUPP"/>
    <x v="57"/>
    <x v="0"/>
    <s v="RESEARCH &amp; DEV: NO              "/>
    <s v="PAYMENTS"/>
    <s v="GOODS AND SERVICES"/>
    <s v="GOODS AND SERVICES"/>
    <s v="NO classification for this year"/>
    <s v="TRAVEL AND SUBSISTENCE"/>
  </r>
  <r>
    <s v="Free State"/>
    <s v="Vote 07: Social Development"/>
    <x v="8"/>
    <x v="2"/>
    <x v="7"/>
    <s v="DEVELOPMENT &amp; RESEARCH"/>
    <s v="INSTIT CAP BUILD &amp;SUPP FOR NPOS"/>
    <s v="INSTITUT CAPACITY BUILD&amp;SUPP"/>
    <x v="57"/>
    <x v="0"/>
    <s v="RESEARCH &amp; DEV: NO              "/>
    <s v="Total Expenditure = 0"/>
    <s v="Total Expenditure = 0"/>
    <s v="Total Expenditure = 0"/>
    <s v="NO classification for this year"/>
    <s v="TRAVEL AND SUBSISTENCE"/>
  </r>
  <r>
    <s v="Free State"/>
    <s v="Vote 07: Social Development"/>
    <x v="10"/>
    <x v="2"/>
    <x v="7"/>
    <s v="DEVELOPMENT &amp; RESEARCH"/>
    <s v="INSTIT CAP BUILD &amp;SUPP FOR NPOS"/>
    <s v="INSTITUT CAPACITY BUILD&amp;SUPP"/>
    <x v="57"/>
    <x v="0"/>
    <s v="RESEARCH &amp; DEV: NO              "/>
    <s v="Total Expenditure = 0"/>
    <s v="Total Expenditure = 0"/>
    <s v="Total Expenditure = 0"/>
    <s v="NO classification for this year"/>
    <s v="TRAVEL AND SUBSISTENCE"/>
  </r>
  <r>
    <s v="Free State"/>
    <s v="Vote 07: Social Development"/>
    <x v="9"/>
    <x v="2"/>
    <x v="7"/>
    <s v="DEVELOPMENT &amp; RESEARCH"/>
    <s v="INSTIT CAP BUILD &amp;SUPP FOR NPOS"/>
    <s v="INSTITUT CAPACITY BUILD&amp;SUPP"/>
    <x v="57"/>
    <x v="0"/>
    <s v="RESEARCH &amp; DEV: NO              "/>
    <s v="Total Expenditure = 0"/>
    <s v="Total Expenditure = 0"/>
    <s v="Total Expenditure = 0"/>
    <s v="NO classification for this year"/>
    <s v="TRAVEL AND SUBSISTENCE"/>
  </r>
  <r>
    <s v="Free State"/>
    <s v="Vote 07: Social Development"/>
    <x v="0"/>
    <x v="2"/>
    <x v="293"/>
    <s v="DEVELOPMENT &amp; RESEARCH"/>
    <s v="INSTIT CAP BUILD &amp;SUPP FOR NPOS"/>
    <s v="INSTITUT CAPACITY BUILD&amp;SUPP"/>
    <x v="28"/>
    <x v="0"/>
    <s v="RESEARCH &amp; DEV: NO              "/>
    <s v="PAYMENTS"/>
    <s v="GOODS AND SERVICES"/>
    <s v="GOODS AND SERVICES"/>
    <s v="NO classification for this year"/>
    <s v="TRAVEL AND SUBSISTENCE"/>
  </r>
  <r>
    <s v="Free State"/>
    <s v="Vote 07: Social Development"/>
    <x v="0"/>
    <x v="2"/>
    <x v="294"/>
    <s v="DEVELOPMENT &amp; RESEARCH"/>
    <s v="INSTIT CAP BUILD &amp;SUPP FOR NPOS"/>
    <s v="INSTITUT CAPACITY BUILD&amp;SUPP"/>
    <x v="34"/>
    <x v="0"/>
    <s v="RESEARCH &amp; DEV: NO              "/>
    <s v="PAYMENTS"/>
    <s v="GOODS AND SERVICES"/>
    <s v="GOODS AND SERVICES"/>
    <s v="NO classification for this year"/>
    <s v="TRAVEL AND SUBSISTENCE"/>
  </r>
  <r>
    <s v="Free State"/>
    <s v="Vote 07: Social Development"/>
    <x v="0"/>
    <x v="2"/>
    <x v="295"/>
    <s v="DEVELOPMENT &amp; RESEARCH"/>
    <s v="INSTIT CAP BUILD &amp;SUPP FOR NPOS"/>
    <s v="INSTITUT CAPACITY BUILD&amp;SUPP"/>
    <x v="32"/>
    <x v="0"/>
    <s v="RESEARCH &amp; DEV: NO              "/>
    <s v="PAYMENTS"/>
    <s v="GOODS AND SERVICES"/>
    <s v="GOODS AND SERVICES"/>
    <s v="NO classification for this year"/>
    <s v="TRAVEL AND SUBSISTENCE"/>
  </r>
  <r>
    <s v="Free State"/>
    <s v="Vote 07: Social Development"/>
    <x v="0"/>
    <x v="2"/>
    <x v="250"/>
    <s v="DEVELOPMENT &amp; RESEARCH"/>
    <s v="INSTIT CAP BUILD &amp;SUPP FOR NPOS"/>
    <s v="INSTITUT CAPACITY BUILD&amp;SUPP"/>
    <x v="29"/>
    <x v="0"/>
    <s v="RESEARCH &amp; DEV: NO              "/>
    <s v="PAYMENTS"/>
    <s v="GOODS AND SERVICES"/>
    <s v="GOODS AND SERVICES"/>
    <s v="NO classification for this year"/>
    <s v="TRAVEL AND SUBSISTENCE"/>
  </r>
  <r>
    <s v="Free State"/>
    <s v="Vote 07: Social Development"/>
    <x v="9"/>
    <x v="2"/>
    <x v="7"/>
    <s v="DEVELOPMENT &amp; RESEARCH"/>
    <s v="INSTIT CAP BUILD &amp;SUPP FOR NPOS"/>
    <s v="INSTITUT CAPACITY BUILD&amp;SUPP"/>
    <x v="29"/>
    <x v="0"/>
    <s v="RESEARCH &amp; DEV: NO              "/>
    <s v="PAYMENTS"/>
    <s v="GOODS AND SERVICES"/>
    <s v="GOODS AND SERVICES"/>
    <s v="NO classification for this year"/>
    <s v="TRAVEL AND SUBSISTENCE"/>
  </r>
  <r>
    <s v="Free State"/>
    <s v="Vote 07: Social Development"/>
    <x v="11"/>
    <x v="2"/>
    <x v="296"/>
    <s v="DEVELOPMENT &amp; RESEARCH"/>
    <s v="INSTIT CAP BUILD &amp;SUPP FOR NPOS"/>
    <s v="INSTITUT CAPACITY BUILD&amp;SUPP"/>
    <x v="33"/>
    <x v="0"/>
    <s v="RESEARCH &amp; DEV: NO              "/>
    <s v="PAYMENTS"/>
    <s v="GOODS AND SERVICES"/>
    <s v="GOODS AND SERVICES"/>
    <s v="NO classification for this year"/>
    <s v="TRAVEL AND SUBSISTENCE"/>
  </r>
  <r>
    <s v="Free State"/>
    <s v="Vote 07: Social Development"/>
    <x v="0"/>
    <x v="2"/>
    <x v="297"/>
    <s v="DEVELOPMENT &amp; RESEARCH"/>
    <s v="INSTIT CAP BUILD &amp;SUPP FOR NPOS"/>
    <s v="INSTITUT CAPACITY BUILD&amp;SUPP"/>
    <x v="33"/>
    <x v="0"/>
    <s v="RESEARCH &amp; DEV: NO              "/>
    <s v="PAYMENTS"/>
    <s v="GOODS AND SERVICES"/>
    <s v="GOODS AND SERVICES"/>
    <s v="NO classification for this year"/>
    <s v="TRAVEL AND SUBSISTENCE"/>
  </r>
  <r>
    <s v="Free State"/>
    <s v="Vote 07: Social Development"/>
    <x v="0"/>
    <x v="2"/>
    <x v="298"/>
    <s v="DEVELOPMENT &amp; RESEARCH"/>
    <s v="INSTIT CAP BUILD &amp;SUPP FOR NPOS"/>
    <s v="INSTITUT CAPACITY BUILD&amp;SUPP"/>
    <x v="31"/>
    <x v="0"/>
    <s v="RESEARCH &amp; DEV: NO              "/>
    <s v="PAYMENTS"/>
    <s v="GOODS AND SERVICES"/>
    <s v="GOODS AND SERVICES"/>
    <s v="NO classification for this year"/>
    <s v="TRAVEL AND SUBSISTENCE"/>
  </r>
  <r>
    <s v="Free State"/>
    <s v="Vote 07: Social Development"/>
    <x v="7"/>
    <x v="2"/>
    <x v="299"/>
    <s v="DEVELOPMENT &amp; RESEARCH"/>
    <s v="INSTIT CAP BUILD &amp;SUPP FOR NPOS"/>
    <s v="INSTITUT CAPACITY BUILD&amp;SUPP"/>
    <x v="31"/>
    <x v="0"/>
    <s v="RESEARCH &amp; DEV: NO              "/>
    <s v="PAYMENTS"/>
    <s v="GOODS AND SERVICES"/>
    <s v="GOODS AND SERVICES"/>
    <s v="NO classification for this year"/>
    <s v="TRAVEL AND SUBSISTENCE"/>
  </r>
  <r>
    <s v="Free State"/>
    <s v="Vote 07: Social Development"/>
    <x v="8"/>
    <x v="2"/>
    <x v="300"/>
    <s v="DEVELOPMENT &amp; RESEARCH"/>
    <s v="INSTIT CAP BUILD &amp;SUPP FOR NPOS"/>
    <s v="INSTITUT CAPACITY BUILD&amp;SUPP"/>
    <x v="31"/>
    <x v="0"/>
    <s v="RESEARCH &amp; DEV: NO              "/>
    <s v="PAYMENTS"/>
    <s v="GOODS AND SERVICES"/>
    <s v="GOODS AND SERVICES"/>
    <s v="NO classification for this year"/>
    <s v="TRAVEL AND SUBSISTENCE"/>
  </r>
  <r>
    <s v="Free State"/>
    <s v="Vote 07: Social Development"/>
    <x v="9"/>
    <x v="2"/>
    <x v="301"/>
    <s v="DEVELOPMENT &amp; RESEARCH"/>
    <s v="INSTIT CAP BUILD &amp;SUPP FOR NPOS"/>
    <s v="INSTITUT CAPACITY BUILD&amp;SUPP"/>
    <x v="31"/>
    <x v="0"/>
    <s v="RESEARCH &amp; DEV: NO              "/>
    <s v="PAYMENTS"/>
    <s v="GOODS AND SERVICES"/>
    <s v="GOODS AND SERVICES"/>
    <s v="NO classification for this year"/>
    <s v="TRAVEL AND SUBSISTENCE"/>
  </r>
  <r>
    <s v="Free State"/>
    <s v="Vote 07: Social Development"/>
    <x v="0"/>
    <x v="2"/>
    <x v="302"/>
    <s v="DEVELOPMENT &amp; RESEARCH"/>
    <s v="INSTIT CAP BUILD &amp;SUPP FOR NPOS"/>
    <s v="INSTITUT CAPACITY BUILD&amp;SUPP"/>
    <x v="58"/>
    <x v="0"/>
    <s v="RESEARCH &amp; DEV: NO              "/>
    <s v="PAYMENTS"/>
    <s v="GOODS AND SERVICES"/>
    <s v="GOODS AND SERVICES"/>
    <s v="NO classification for this year"/>
    <s v="TRAVEL AND SUBSISTENCE"/>
  </r>
  <r>
    <s v="Free State"/>
    <s v="Vote 07: Social Development"/>
    <x v="9"/>
    <x v="2"/>
    <x v="7"/>
    <s v="DEVELOPMENT &amp; RESEARCH"/>
    <s v="INSTIT CAP BUILD &amp;SUPP FOR NPOS"/>
    <s v="INSTITUT CAPACITY BUILD&amp;SUPP"/>
    <x v="58"/>
    <x v="0"/>
    <s v="RESEARCH &amp; DEV: NO              "/>
    <s v="PAYMENTS"/>
    <s v="GOODS AND SERVICES"/>
    <s v="GOODS AND SERVICES"/>
    <s v="NO classification for this year"/>
    <s v="TRAVEL AND SUBSISTENCE"/>
  </r>
  <r>
    <s v="Free State"/>
    <s v="Vote 07: Social Development"/>
    <x v="0"/>
    <x v="2"/>
    <x v="303"/>
    <s v="DEVELOPMENT &amp; RESEARCH"/>
    <s v="INSTIT CAP BUILD &amp;SUPP FOR NPOS"/>
    <s v="INSTITUT CAPACITY BUILD&amp;SUPP"/>
    <x v="59"/>
    <x v="10"/>
    <s v="RESEARCH &amp; DEV: NO              "/>
    <s v="PAYMENTS"/>
    <s v="GOODS AND SERVICES"/>
    <s v="GOODS AND SERVICES"/>
    <s v="NO classification for this year"/>
    <s v="VENUES AND FACILITIES"/>
  </r>
  <r>
    <s v="Free State"/>
    <s v="Vote 07: Social Development"/>
    <x v="0"/>
    <x v="3"/>
    <x v="304"/>
    <s v="DEVELOPMENT &amp; RESEARCH"/>
    <s v="INSTIT CAP BUILD &amp;SUPP FOR NPOS"/>
    <s v="INSTITUT CAPACITY BUILD&amp;SUPP"/>
    <x v="0"/>
    <x v="0"/>
    <s v="RESEARCH &amp; DEV: NO              "/>
    <s v="PAYMENTS"/>
    <s v="GOODS AND SERVICES"/>
    <s v="GOODS AND SERVICES"/>
    <s v="NO classification for this year"/>
    <s v="ADMINISTRATIVE FEES"/>
  </r>
  <r>
    <s v="Free State"/>
    <s v="Vote 07: Social Development"/>
    <x v="7"/>
    <x v="3"/>
    <x v="7"/>
    <s v="DEVELOPMENT &amp; RESEARCH"/>
    <s v="INSTIT CAP BUILD &amp;SUPP FOR NPOS"/>
    <s v="INSTITUT CAPACITY BUILD&amp;SUPP"/>
    <x v="0"/>
    <x v="0"/>
    <s v="RESEARCH &amp; DEV: NO              "/>
    <s v="PAYMENTS"/>
    <s v="GOODS AND SERVICES"/>
    <s v="GOODS AND SERVICES"/>
    <s v="NO classification for this year"/>
    <s v="ADMINISTRATIVE FEES"/>
  </r>
  <r>
    <s v="Free State"/>
    <s v="Vote 07: Social Development"/>
    <x v="8"/>
    <x v="3"/>
    <x v="305"/>
    <s v="DEVELOPMENT &amp; RESEARCH"/>
    <s v="INSTIT CAP BUILD &amp;SUPP FOR NPOS"/>
    <s v="INSTITUT CAPACITY BUILD&amp;SUPP"/>
    <x v="0"/>
    <x v="0"/>
    <s v="RESEARCH &amp; DEV: NO              "/>
    <s v="PAYMENTS"/>
    <s v="GOODS AND SERVICES"/>
    <s v="GOODS AND SERVICES"/>
    <s v="NO classification for this year"/>
    <s v="ADMINISTRATIVE FEES"/>
  </r>
  <r>
    <s v="Free State"/>
    <s v="Vote 07: Social Development"/>
    <x v="9"/>
    <x v="3"/>
    <x v="306"/>
    <s v="DEVELOPMENT &amp; RESEARCH"/>
    <s v="INSTIT CAP BUILD &amp;SUPP FOR NPOS"/>
    <s v="INSTITUT CAPACITY BUILD&amp;SUPP"/>
    <x v="0"/>
    <x v="0"/>
    <s v="RESEARCH &amp; DEV: NO              "/>
    <s v="PAYMENTS"/>
    <s v="GOODS AND SERVICES"/>
    <s v="GOODS AND SERVICES"/>
    <s v="NO classification for this year"/>
    <s v="ADMINISTRATIVE FEES"/>
  </r>
  <r>
    <s v="Free State"/>
    <s v="Vote 07: Social Development"/>
    <x v="0"/>
    <x v="3"/>
    <x v="307"/>
    <s v="DEVELOPMENT &amp; RESEARCH"/>
    <s v="INSTIT CAP BUILD &amp;SUPP FOR NPOS"/>
    <s v="INSTITUT CAPACITY BUILD&amp;SUPP"/>
    <x v="2"/>
    <x v="2"/>
    <s v="RESEARCH &amp; DEV: NO              "/>
    <s v="PAYMENTS"/>
    <s v="GOODS AND SERVICES"/>
    <s v="GOODS AND SERVICES"/>
    <s v="NO classification for this year"/>
    <s v="CATERING: DEPARTMENTAL ACTIVITIES"/>
  </r>
  <r>
    <s v="Free State"/>
    <s v="Vote 07: Social Development"/>
    <x v="7"/>
    <x v="3"/>
    <x v="308"/>
    <s v="DEVELOPMENT &amp; RESEARCH"/>
    <s v="INSTIT CAP BUILD &amp;SUPP FOR NPOS"/>
    <s v="INSTITUT CAPACITY BUILD&amp;SUPP"/>
    <x v="2"/>
    <x v="2"/>
    <s v="RESEARCH &amp; DEV: NO              "/>
    <s v="PAYMENTS"/>
    <s v="GOODS AND SERVICES"/>
    <s v="GOODS AND SERVICES"/>
    <s v="NO classification for this year"/>
    <s v="CATERING: DEPARTMENTAL ACTIVITIES"/>
  </r>
  <r>
    <s v="Free State"/>
    <s v="Vote 07: Social Development"/>
    <x v="10"/>
    <x v="3"/>
    <x v="7"/>
    <s v="DEVELOPMENT &amp; RESEARCH"/>
    <s v="INSTIT CAP BUILD &amp;SUPP FOR NPOS"/>
    <s v="INSTITUT CAPACITY BUILD&amp;SUPP"/>
    <x v="2"/>
    <x v="2"/>
    <s v="RESEARCH &amp; DEV: NO              "/>
    <s v="PAYMENTS"/>
    <s v="GOODS AND SERVICES"/>
    <s v="GOODS AND SERVICES"/>
    <s v="NO classification for this year"/>
    <s v="CATERING: DEPARTMENTAL ACTIVITIES"/>
  </r>
  <r>
    <s v="Free State"/>
    <s v="Vote 07: Social Development"/>
    <x v="8"/>
    <x v="3"/>
    <x v="309"/>
    <s v="DEVELOPMENT &amp; RESEARCH"/>
    <s v="INSTIT CAP BUILD &amp;SUPP FOR NPOS"/>
    <s v="INSTITUT CAPACITY BUILD&amp;SUPP"/>
    <x v="35"/>
    <x v="3"/>
    <s v="RESEARCH &amp; DEV: NO              "/>
    <s v="PAYMENTS"/>
    <s v="GOODS AND SERVICES"/>
    <s v="GOODS AND SERVICES"/>
    <s v="NO classification for this year"/>
    <s v="CONSUMABLE SUPPLIES"/>
  </r>
  <r>
    <s v="Free State"/>
    <s v="Vote 07: Social Development"/>
    <x v="0"/>
    <x v="3"/>
    <x v="310"/>
    <s v="DEVELOPMENT &amp; RESEARCH"/>
    <s v="INSTIT CAP BUILD &amp;SUPP FOR NPOS"/>
    <s v="INSTITUT CAPACITY BUILD&amp;SUPP"/>
    <x v="41"/>
    <x v="3"/>
    <s v="RESEARCH &amp; DEV: NO              "/>
    <s v="PAYMENTS"/>
    <s v="GOODS AND SERVICES"/>
    <s v="GOODS AND SERVICES"/>
    <s v="NO classification for this year"/>
    <s v="CONSUMABLE SUPPLIES"/>
  </r>
  <r>
    <s v="Free State"/>
    <s v="Vote 07: Social Development"/>
    <x v="7"/>
    <x v="3"/>
    <x v="7"/>
    <s v="DEVELOPMENT &amp; RESEARCH"/>
    <s v="INSTIT CAP BUILD &amp;SUPP FOR NPOS"/>
    <s v="INSTITUT CAPACITY BUILD&amp;SUPP"/>
    <x v="43"/>
    <x v="4"/>
    <s v="RESEARCH &amp; DEV: NO              "/>
    <s v="PAYMENTS"/>
    <s v="GOODS AND SERVICES"/>
    <s v="GOODS AND SERVICES"/>
    <s v="NO classification for this year"/>
    <s v="CONSUMABLE SUPPLIES"/>
  </r>
  <r>
    <s v="Free State"/>
    <s v="Vote 07: Social Development"/>
    <x v="7"/>
    <x v="3"/>
    <x v="5"/>
    <s v="DEVELOPMENT &amp; RESEARCH"/>
    <s v="INSTIT CAP BUILD &amp;SUPP FOR NPOS"/>
    <s v="INSTITUT CAPACITY BUILD&amp;SUPP"/>
    <x v="43"/>
    <x v="4"/>
    <s v="RESEARCH &amp; DEV: NO              "/>
    <s v="PAYMENTS"/>
    <s v="GOODS AND SERVICES"/>
    <s v="GOODS AND SERVICES"/>
    <s v="NO classification for this year"/>
    <s v="CONSUMABLE SUPPLIES"/>
  </r>
  <r>
    <s v="Free State"/>
    <s v="Vote 07: Social Development"/>
    <x v="10"/>
    <x v="3"/>
    <x v="5"/>
    <s v="DEVELOPMENT &amp; RESEARCH"/>
    <s v="INSTIT CAP BUILD &amp;SUPP FOR NPOS"/>
    <s v="INSTITUT CAPACITY BUILD&amp;SUPP"/>
    <x v="43"/>
    <x v="4"/>
    <s v="RESEARCH &amp; DEV: NO              "/>
    <s v="PAYMENTS"/>
    <s v="GOODS AND SERVICES"/>
    <s v="GOODS AND SERVICES"/>
    <s v="NO classification for this year"/>
    <s v="CONSUMABLE SUPPLIES"/>
  </r>
  <r>
    <s v="Free State"/>
    <s v="Vote 07: Social Development"/>
    <x v="10"/>
    <x v="3"/>
    <x v="7"/>
    <s v="DEVELOPMENT &amp; RESEARCH"/>
    <s v="INSTIT CAP BUILD &amp;SUPP FOR NPOS"/>
    <s v="INSTITUT CAPACITY BUILD&amp;SUPP"/>
    <x v="6"/>
    <x v="3"/>
    <s v="RESEARCH &amp; DEV: NO              "/>
    <s v="PAYMENTS"/>
    <s v="GOODS AND SERVICES"/>
    <s v="GOODS AND SERVICES"/>
    <s v="NO classification for this year"/>
    <s v="CONSUMABLE SUPPLIES"/>
  </r>
  <r>
    <s v="Free State"/>
    <s v="Vote 07: Social Development"/>
    <x v="10"/>
    <x v="3"/>
    <x v="7"/>
    <s v="DEVELOPMENT &amp; RESEARCH"/>
    <s v="INSTIT CAP BUILD &amp;SUPP FOR NPOS"/>
    <s v="INSTITUT CAPACITY BUILD&amp;SUPP"/>
    <x v="46"/>
    <x v="3"/>
    <s v="RESEARCH &amp; DEV: NO              "/>
    <s v="PAYMENTS"/>
    <s v="GOODS AND SERVICES"/>
    <s v="GOODS AND SERVICES"/>
    <s v="NO classification for this year"/>
    <s v="CONSUMABLE SUPPLIES"/>
  </r>
  <r>
    <s v="Free State"/>
    <s v="Vote 07: Social Development"/>
    <x v="0"/>
    <x v="3"/>
    <x v="7"/>
    <s v="DEVELOPMENT &amp; RESEARCH"/>
    <s v="INSTIT CAP BUILD &amp;SUPP FOR NPOS"/>
    <s v="INSTITUT CAPACITY BUILD&amp;SUPP"/>
    <x v="45"/>
    <x v="3"/>
    <s v="RESEARCH &amp; DEV: NO              "/>
    <s v="PAYMENTS"/>
    <s v="GOODS AND SERVICES"/>
    <s v="GOODS AND SERVICES"/>
    <s v="NO classification for this year"/>
    <s v="CONSUMABLE SUPPLIES"/>
  </r>
  <r>
    <s v="Free State"/>
    <s v="Vote 07: Social Development"/>
    <x v="10"/>
    <x v="3"/>
    <x v="311"/>
    <s v="DEVELOPMENT &amp; RESEARCH"/>
    <s v="INSTIT CAP BUILD &amp;SUPP FOR NPOS"/>
    <s v="INSTITUT CAPACITY BUILD&amp;SUPP"/>
    <x v="47"/>
    <x v="5"/>
    <s v="RESEARCH &amp; DEV: NO              "/>
    <s v="PAYMENTS"/>
    <s v="GOODS AND SERVICES"/>
    <s v="GOODS AND SERVICES"/>
    <s v="NO classification for this year"/>
    <s v="CONSUMABLES: STATIONERY, PRINTING AND OFFICE SUPPLIES"/>
  </r>
  <r>
    <s v="Free State"/>
    <s v="Vote 07: Social Development"/>
    <x v="0"/>
    <x v="3"/>
    <x v="7"/>
    <s v="DEVELOPMENT &amp; RESEARCH"/>
    <s v="INSTIT CAP BUILD &amp;SUPP FOR NPOS"/>
    <s v="INSTITUT CAPACITY BUILD&amp;SUPP"/>
    <x v="47"/>
    <x v="5"/>
    <s v="RESEARCH &amp; DEV: NO              "/>
    <s v="PAYMENTS"/>
    <s v="GOODS AND SERVICES"/>
    <s v="GOODS AND SERVICES"/>
    <s v="NO classification for this year"/>
    <s v="CONSUMABLES: STATIONERY, PRINTING AND OFFICE SUPPLIES"/>
  </r>
  <r>
    <s v="Free State"/>
    <s v="Vote 07: Social Development"/>
    <x v="9"/>
    <x v="3"/>
    <x v="7"/>
    <s v="DEVELOPMENT &amp; RESEARCH"/>
    <s v="INSTIT CAP BUILD &amp;SUPP FOR NPOS"/>
    <s v="INSTITUT CAPACITY BUILD&amp;SUPP"/>
    <x v="7"/>
    <x v="5"/>
    <s v="RESEARCH &amp; DEV: NO              "/>
    <s v="Total Expenditure = 0"/>
    <s v="Total Expenditure = 0"/>
    <s v="Total Expenditure = 0"/>
    <s v="NO classification for this year"/>
    <s v="CONSUMABLES: STATIONERY, PRINTING AND OFFICE SUPPLIES"/>
  </r>
  <r>
    <s v="Free State"/>
    <s v="Vote 07: Social Development"/>
    <x v="10"/>
    <x v="3"/>
    <x v="7"/>
    <s v="DEVELOPMENT &amp; RESEARCH"/>
    <s v="INSTIT CAP BUILD &amp;SUPP FOR NPOS"/>
    <s v="INSTITUT CAPACITY BUILD&amp;SUPP"/>
    <x v="7"/>
    <x v="5"/>
    <s v="RESEARCH &amp; DEV: NO              "/>
    <s v="PAYMENTS"/>
    <s v="GOODS AND SERVICES"/>
    <s v="GOODS AND SERVICES"/>
    <s v="NO classification for this year"/>
    <s v="CONSUMABLES: STATIONERY, PRINTING AND OFFICE SUPPLIES"/>
  </r>
  <r>
    <s v="Free State"/>
    <s v="Vote 07: Social Development"/>
    <x v="8"/>
    <x v="3"/>
    <x v="312"/>
    <s v="DEVELOPMENT &amp; RESEARCH"/>
    <s v="INSTIT CAP BUILD &amp;SUPP FOR NPOS"/>
    <s v="INSTITUT CAPACITY BUILD&amp;SUPP"/>
    <x v="7"/>
    <x v="5"/>
    <s v="RESEARCH &amp; DEV: NO              "/>
    <s v="PAYMENTS"/>
    <s v="GOODS AND SERVICES"/>
    <s v="GOODS AND SERVICES"/>
    <s v="NO classification for this year"/>
    <s v="CONSUMABLES: STATIONERY, PRINTING AND OFFICE SUPPLIES"/>
  </r>
  <r>
    <s v="Free State"/>
    <s v="Vote 07: Social Development"/>
    <x v="14"/>
    <x v="3"/>
    <x v="7"/>
    <s v="DEVELOPMENT &amp; RESEARCH"/>
    <s v="INSTIT CAP BUILD &amp;SUPP FOR NPOS"/>
    <s v="INSTITUT CAPACITY BUILD&amp;SUPP"/>
    <x v="7"/>
    <x v="5"/>
    <s v="RESEARCH &amp; DEV: NO              "/>
    <s v="Total Expenditure = 0"/>
    <s v="Total Expenditure = 0"/>
    <s v="Total Expenditure = 0"/>
    <s v="NO classification for this year"/>
    <s v="CONSUMABLES: STATIONERY, PRINTING AND OFFICE SUPPLIES"/>
  </r>
  <r>
    <s v="Free State"/>
    <s v="Vote 07: Social Development"/>
    <x v="7"/>
    <x v="3"/>
    <x v="313"/>
    <s v="DEVELOPMENT &amp; RESEARCH"/>
    <s v="INSTIT CAP BUILD &amp;SUPP FOR NPOS"/>
    <s v="INSTITUT CAPACITY BUILD&amp;SUPP"/>
    <x v="7"/>
    <x v="5"/>
    <s v="RESEARCH &amp; DEV: NO              "/>
    <s v="PAYMENTS"/>
    <s v="GOODS AND SERVICES"/>
    <s v="GOODS AND SERVICES"/>
    <s v="NO classification for this year"/>
    <s v="CONSUMABLES: STATIONERY, PRINTING AND OFFICE SUPPLIES"/>
  </r>
  <r>
    <s v="Free State"/>
    <s v="Vote 07: Social Development"/>
    <x v="0"/>
    <x v="3"/>
    <x v="314"/>
    <s v="DEVELOPMENT &amp; RESEARCH"/>
    <s v="INSTIT CAP BUILD &amp;SUPP FOR NPOS"/>
    <s v="INSTITUT CAPACITY BUILD&amp;SUPP"/>
    <x v="7"/>
    <x v="5"/>
    <s v="RESEARCH &amp; DEV: NO              "/>
    <s v="PAYMENTS"/>
    <s v="GOODS AND SERVICES"/>
    <s v="GOODS AND SERVICES"/>
    <s v="NO classification for this year"/>
    <s v="CONSUMABLES: STATIONERY, PRINTING AND OFFICE SUPPLIES"/>
  </r>
  <r>
    <s v="Free State"/>
    <s v="Vote 07: Social Development"/>
    <x v="0"/>
    <x v="3"/>
    <x v="7"/>
    <s v="DEVELOPMENT &amp; RESEARCH"/>
    <s v="INSTIT CAP BUILD &amp;SUPP FOR NPOS"/>
    <s v="INSTITUT CAPACITY BUILD&amp;SUPP"/>
    <x v="48"/>
    <x v="5"/>
    <s v="RESEARCH &amp; DEV: NO              "/>
    <s v="PAYMENTS"/>
    <s v="GOODS AND SERVICES"/>
    <s v="GOODS AND SERVICES"/>
    <s v="NO classification for this year"/>
    <s v="CONSUMABLES: STATIONERY, PRINTING AND OFFICE SUPPLIES"/>
  </r>
  <r>
    <s v="Free State"/>
    <s v="Vote 07: Social Development"/>
    <x v="7"/>
    <x v="3"/>
    <x v="7"/>
    <s v="DEVELOPMENT &amp; RESEARCH"/>
    <s v="INSTIT CAP BUILD &amp;SUPP FOR NPOS"/>
    <s v="INSTITUT CAPACITY BUILD&amp;SUPP"/>
    <x v="48"/>
    <x v="5"/>
    <s v="RESEARCH &amp; DEV: NO              "/>
    <s v="Total Expenditure = 0"/>
    <s v="Total Expenditure = 0"/>
    <s v="Total Expenditure = 0"/>
    <s v="NO classification for this year"/>
    <s v="CONSUMABLES: STATIONERY, PRINTING AND OFFICE SUPPLIES"/>
  </r>
  <r>
    <s v="Free State"/>
    <s v="Vote 07: Social Development"/>
    <x v="14"/>
    <x v="3"/>
    <x v="7"/>
    <s v="DEVELOPMENT &amp; RESEARCH"/>
    <s v="INSTIT CAP BUILD &amp;SUPP FOR NPOS"/>
    <s v="INSTITUT CAPACITY BUILD&amp;SUPP"/>
    <x v="48"/>
    <x v="5"/>
    <s v="RESEARCH &amp; DEV: NO              "/>
    <s v="Total Expenditure = 0"/>
    <s v="Total Expenditure = 0"/>
    <s v="Total Expenditure = 0"/>
    <s v="NO classification for this year"/>
    <s v="CONSUMABLES: STATIONERY, PRINTING AND OFFICE SUPPLIES"/>
  </r>
  <r>
    <s v="Free State"/>
    <s v="Vote 07: Social Development"/>
    <x v="8"/>
    <x v="3"/>
    <x v="315"/>
    <s v="DEVELOPMENT &amp; RESEARCH"/>
    <s v="INSTIT CAP BUILD &amp;SUPP FOR NPOS"/>
    <s v="INSTITUT CAPACITY BUILD&amp;SUPP"/>
    <x v="48"/>
    <x v="5"/>
    <s v="RESEARCH &amp; DEV: NO              "/>
    <s v="PAYMENTS"/>
    <s v="GOODS AND SERVICES"/>
    <s v="GOODS AND SERVICES"/>
    <s v="NO classification for this year"/>
    <s v="CONSUMABLES: STATIONERY, PRINTING AND OFFICE SUPPLIES"/>
  </r>
  <r>
    <s v="Free State"/>
    <s v="Vote 07: Social Development"/>
    <x v="10"/>
    <x v="3"/>
    <x v="316"/>
    <s v="DEVELOPMENT &amp; RESEARCH"/>
    <s v="INSTIT CAP BUILD &amp;SUPP FOR NPOS"/>
    <s v="INSTITUT CAPACITY BUILD&amp;SUPP"/>
    <x v="48"/>
    <x v="5"/>
    <s v="RESEARCH &amp; DEV: NO              "/>
    <s v="PAYMENTS"/>
    <s v="GOODS AND SERVICES"/>
    <s v="GOODS AND SERVICES"/>
    <s v="NO classification for this year"/>
    <s v="CONSUMABLES: STATIONERY, PRINTING AND OFFICE SUPPLIES"/>
  </r>
  <r>
    <s v="Free State"/>
    <s v="Vote 07: Social Development"/>
    <x v="9"/>
    <x v="3"/>
    <x v="317"/>
    <s v="DEVELOPMENT &amp; RESEARCH"/>
    <s v="INSTIT CAP BUILD &amp;SUPP FOR NPOS"/>
    <s v="INSTITUT CAPACITY BUILD&amp;SUPP"/>
    <x v="48"/>
    <x v="5"/>
    <s v="RESEARCH &amp; DEV: NO              "/>
    <s v="PAYMENTS"/>
    <s v="GOODS AND SERVICES"/>
    <s v="GOODS AND SERVICES"/>
    <s v="NO classification for this year"/>
    <s v="CONSUMABLES: STATIONERY, PRINTING AND OFFICE SUPPLIES"/>
  </r>
  <r>
    <s v="Free State"/>
    <s v="Vote 07: Social Development"/>
    <x v="7"/>
    <x v="3"/>
    <x v="318"/>
    <s v="DEVELOPMENT &amp; RESEARCH"/>
    <s v="INSTIT CAP BUILD &amp;SUPP FOR NPOS"/>
    <s v="INSTITUT CAPACITY BUILD&amp;SUPP"/>
    <x v="60"/>
    <x v="8"/>
    <s v="RESEARCH &amp; DEV: NO              "/>
    <s v="PAYMENTS"/>
    <s v="GOODS AND SERVICES"/>
    <s v="GOODS AND SERVICES"/>
    <s v="NO classification for this year"/>
    <s v="CONTRACTORS"/>
  </r>
  <r>
    <s v="Free State"/>
    <s v="Vote 07: Social Development"/>
    <x v="0"/>
    <x v="3"/>
    <x v="319"/>
    <s v="DEVELOPMENT &amp; RESEARCH"/>
    <s v="INSTIT CAP BUILD &amp;SUPP FOR NPOS"/>
    <s v="INSTITUT CAPACITY BUILD&amp;SUPP"/>
    <x v="61"/>
    <x v="8"/>
    <s v="RESEARCH &amp; DEV: NO              "/>
    <s v="TRANSFERS AND SUBSIDIES"/>
    <s v="HOUSEHOLDS"/>
    <s v="HOUSEHOLDS"/>
    <s v="NO classification for this year"/>
    <s v="SOCIAL BENEFITS"/>
  </r>
  <r>
    <s v="Free State"/>
    <s v="Vote 07: Social Development"/>
    <x v="9"/>
    <x v="3"/>
    <x v="320"/>
    <s v="DEVELOPMENT &amp; RESEARCH"/>
    <s v="INSTIT CAP BUILD &amp;SUPP FOR NPOS"/>
    <s v="INSTITUT CAPACITY BUILD&amp;SUPP"/>
    <x v="61"/>
    <x v="8"/>
    <s v="RESEARCH &amp; DEV: NO              "/>
    <s v="TRANSFERS AND SUBSIDIES"/>
    <s v="HOUSEHOLDS"/>
    <s v="HOUSEHOLDS"/>
    <s v="NO classification for this year"/>
    <s v="SOCIAL BENEFITS"/>
  </r>
  <r>
    <s v="Free State"/>
    <s v="Vote 07: Social Development"/>
    <x v="7"/>
    <x v="3"/>
    <x v="321"/>
    <s v="DEVELOPMENT &amp; RESEARCH"/>
    <s v="INSTIT CAP BUILD &amp;SUPP FOR NPOS"/>
    <s v="INSTITUT CAPACITY BUILD&amp;SUPP"/>
    <x v="62"/>
    <x v="9"/>
    <s v="RESEARCH &amp; DEV: NO              "/>
    <s v="PAYMENTS"/>
    <s v="GOODS AND SERVICES"/>
    <s v="GOODS AND SERVICES"/>
    <s v="NO classification for this year"/>
    <s v="MINOR ASSETS"/>
  </r>
  <r>
    <s v="Free State"/>
    <s v="Vote 07: Social Development"/>
    <x v="0"/>
    <x v="3"/>
    <x v="322"/>
    <s v="DEVELOPMENT &amp; RESEARCH"/>
    <s v="INSTIT CAP BUILD &amp;SUPP FOR NPOS"/>
    <s v="INSTITUT CAPACITY BUILD&amp;SUPP"/>
    <x v="51"/>
    <x v="9"/>
    <s v="RESEARCH &amp; DEV: NO              "/>
    <s v="PAYMENTS"/>
    <s v="GOODS AND SERVICES"/>
    <s v="GOODS AND SERVICES"/>
    <s v="NO classification for this year"/>
    <s v="MINOR ASSETS"/>
  </r>
  <r>
    <s v="Free State"/>
    <s v="Vote 07: Social Development"/>
    <x v="7"/>
    <x v="3"/>
    <x v="323"/>
    <s v="DEVELOPMENT &amp; RESEARCH"/>
    <s v="INSTIT CAP BUILD &amp;SUPP FOR NPOS"/>
    <s v="INSTITUT CAPACITY BUILD&amp;SUPP"/>
    <x v="51"/>
    <x v="9"/>
    <s v="RESEARCH &amp; DEV: NO              "/>
    <s v="PAYMENTS"/>
    <s v="GOODS AND SERVICES"/>
    <s v="GOODS AND SERVICES"/>
    <s v="NO classification for this year"/>
    <s v="MINOR ASSETS"/>
  </r>
  <r>
    <s v="Free State"/>
    <s v="Vote 07: Social Development"/>
    <x v="10"/>
    <x v="3"/>
    <x v="324"/>
    <s v="DEVELOPMENT &amp; RESEARCH"/>
    <s v="INSTIT CAP BUILD &amp;SUPP FOR NPOS"/>
    <s v="INSTITUT CAPACITY BUILD&amp;SUPP"/>
    <x v="51"/>
    <x v="9"/>
    <s v="RESEARCH &amp; DEV: NO              "/>
    <s v="PAYMENTS"/>
    <s v="GOODS AND SERVICES"/>
    <s v="GOODS AND SERVICES"/>
    <s v="NO classification for this year"/>
    <s v="MINOR ASSETS"/>
  </r>
  <r>
    <s v="Free State"/>
    <s v="Vote 07: Social Development"/>
    <x v="0"/>
    <x v="3"/>
    <x v="7"/>
    <s v="DEVELOPMENT &amp; RESEARCH"/>
    <s v="INSTIT CAP BUILD &amp;SUPP FOR NPOS"/>
    <s v="INSTITUT CAPACITY BUILD&amp;SUPP"/>
    <x v="13"/>
    <x v="7"/>
    <s v="RESEARCH &amp; DEV: NO              "/>
    <s v="PAYMENTS"/>
    <s v="MACHINERY AND EQUIPMENT"/>
    <s v="MACHINERY AND EQUIPMENT"/>
    <s v="NO classification for this year"/>
    <s v="OTHER MACHINERY AND EQUIPMENT"/>
  </r>
  <r>
    <s v="Free State"/>
    <s v="Vote 07: Social Development"/>
    <x v="14"/>
    <x v="3"/>
    <x v="7"/>
    <s v="DEVELOPMENT &amp; RESEARCH"/>
    <s v="INSTIT CAP BUILD &amp;SUPP FOR NPOS"/>
    <s v="INSTITUT CAPACITY BUILD&amp;SUPP"/>
    <x v="54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4"/>
    <x v="3"/>
    <x v="325"/>
    <s v="DEVELOPMENT &amp; RESEARCH"/>
    <s v="INSTIT CAP BUILD &amp;SUPP FOR NPOS"/>
    <s v="INSTITUT CAPACITY BUILD&amp;SUPP"/>
    <x v="54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8"/>
    <x v="3"/>
    <x v="7"/>
    <s v="DEVELOPMENT &amp; RESEARCH"/>
    <s v="INSTIT CAP BUILD &amp;SUPP FOR NPOS"/>
    <s v="INSTITUT CAPACITY BUILD&amp;SUPP"/>
    <x v="54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8"/>
    <x v="3"/>
    <x v="326"/>
    <s v="DEVELOPMENT &amp; RESEARCH"/>
    <s v="INSTIT CAP BUILD &amp;SUPP FOR NPOS"/>
    <s v="INSTITUT CAPACITY BUILD&amp;SUPP"/>
    <x v="54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0"/>
    <x v="3"/>
    <x v="7"/>
    <s v="DEVELOPMENT &amp; RESEARCH"/>
    <s v="INSTIT CAP BUILD &amp;SUPP FOR NPOS"/>
    <s v="INSTITUT CAPACITY BUILD&amp;SUPP"/>
    <x v="54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0"/>
    <x v="3"/>
    <x v="327"/>
    <s v="DEVELOPMENT &amp; RESEARCH"/>
    <s v="INSTIT CAP BUILD &amp;SUPP FOR NPOS"/>
    <s v="INSTITUT CAPACITY BUILD&amp;SUPP"/>
    <x v="54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9"/>
    <x v="3"/>
    <x v="328"/>
    <s v="DEVELOPMENT &amp; RESEARCH"/>
    <s v="INSTIT CAP BUILD &amp;SUPP FOR NPOS"/>
    <s v="INSTITUT CAPACITY BUILD&amp;SUPP"/>
    <x v="54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6"/>
    <x v="3"/>
    <x v="329"/>
    <s v="DEVELOPMENT &amp; RESEARCH"/>
    <s v="INSTIT CAP BUILD &amp;SUPP FOR NPOS"/>
    <s v="INSTITUT CAPACITY BUILD&amp;SUPP"/>
    <x v="54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7"/>
    <x v="3"/>
    <x v="330"/>
    <s v="DEVELOPMENT &amp; RESEARCH"/>
    <s v="INSTIT CAP BUILD &amp;SUPP FOR NPOS"/>
    <s v="INSTITUT CAPACITY BUILD&amp;SUPP"/>
    <x v="54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7"/>
    <x v="3"/>
    <x v="7"/>
    <s v="DEVELOPMENT &amp; RESEARCH"/>
    <s v="INSTIT CAP BUILD &amp;SUPP FOR NPOS"/>
    <s v="INSTITUT CAPACITY BUILD&amp;SUPP"/>
    <x v="54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0"/>
    <x v="3"/>
    <x v="331"/>
    <s v="DEVELOPMENT &amp; RESEARCH"/>
    <s v="INSTIT CAP BUILD &amp;SUPP FOR NPOS"/>
    <s v="INSTITUT CAPACITY BUILD&amp;SUPP"/>
    <x v="54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0"/>
    <x v="3"/>
    <x v="332"/>
    <s v="DEVELOPMENT &amp; RESEARCH"/>
    <s v="INSTIT CAP BUILD &amp;SUPP FOR NPOS"/>
    <s v="INSTITUT CAPACITY BUILD&amp;SUPP"/>
    <x v="21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7"/>
    <x v="3"/>
    <x v="7"/>
    <s v="DEVELOPMENT &amp; RESEARCH"/>
    <s v="INSTIT CAP BUILD &amp;SUPP FOR NPOS"/>
    <s v="INSTITUT CAPACITY BUILD&amp;SUPP"/>
    <x v="21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7"/>
    <x v="3"/>
    <x v="333"/>
    <s v="DEVELOPMENT &amp; RESEARCH"/>
    <s v="INSTIT CAP BUILD &amp;SUPP FOR NPOS"/>
    <s v="INSTITUT CAPACITY BUILD&amp;SUPP"/>
    <x v="21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4"/>
    <x v="3"/>
    <x v="7"/>
    <s v="DEVELOPMENT &amp; RESEARCH"/>
    <s v="INSTIT CAP BUILD &amp;SUPP FOR NPOS"/>
    <s v="INSTITUT CAPACITY BUILD&amp;SUPP"/>
    <x v="21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4"/>
    <x v="3"/>
    <x v="333"/>
    <s v="DEVELOPMENT &amp; RESEARCH"/>
    <s v="INSTIT CAP BUILD &amp;SUPP FOR NPOS"/>
    <s v="INSTITUT CAPACITY BUILD&amp;SUPP"/>
    <x v="21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8"/>
    <x v="3"/>
    <x v="7"/>
    <s v="DEVELOPMENT &amp; RESEARCH"/>
    <s v="INSTIT CAP BUILD &amp;SUPP FOR NPOS"/>
    <s v="INSTITUT CAPACITY BUILD&amp;SUPP"/>
    <x v="21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8"/>
    <x v="3"/>
    <x v="334"/>
    <s v="DEVELOPMENT &amp; RESEARCH"/>
    <s v="INSTIT CAP BUILD &amp;SUPP FOR NPOS"/>
    <s v="INSTITUT CAPACITY BUILD&amp;SUPP"/>
    <x v="21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0"/>
    <x v="3"/>
    <x v="7"/>
    <s v="DEVELOPMENT &amp; RESEARCH"/>
    <s v="INSTIT CAP BUILD &amp;SUPP FOR NPOS"/>
    <s v="INSTITUT CAPACITY BUILD&amp;SUPP"/>
    <x v="21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9"/>
    <x v="3"/>
    <x v="7"/>
    <s v="DEVELOPMENT &amp; RESEARCH"/>
    <s v="INSTIT CAP BUILD &amp;SUPP FOR NPOS"/>
    <s v="INSTITUT CAPACITY BUILD&amp;SUPP"/>
    <x v="21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9"/>
    <x v="3"/>
    <x v="335"/>
    <s v="DEVELOPMENT &amp; RESEARCH"/>
    <s v="INSTIT CAP BUILD &amp;SUPP FOR NPOS"/>
    <s v="INSTITUT CAPACITY BUILD&amp;SUPP"/>
    <x v="21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6"/>
    <x v="3"/>
    <x v="336"/>
    <s v="DEVELOPMENT &amp; RESEARCH"/>
    <s v="INSTIT CAP BUILD &amp;SUPP FOR NPOS"/>
    <s v="INSTITUT CAPACITY BUILD&amp;SUPP"/>
    <x v="21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0"/>
    <x v="3"/>
    <x v="333"/>
    <s v="DEVELOPMENT &amp; RESEARCH"/>
    <s v="INSTIT CAP BUILD &amp;SUPP FOR NPOS"/>
    <s v="INSTITUT CAPACITY BUILD&amp;SUPP"/>
    <x v="21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6"/>
    <x v="3"/>
    <x v="337"/>
    <s v="DEVELOPMENT &amp; RESEARCH"/>
    <s v="INSTIT CAP BUILD &amp;SUPP FOR NPOS"/>
    <s v="INSTITUT CAPACITY BUILD&amp;SUPP"/>
    <x v="56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9"/>
    <x v="3"/>
    <x v="338"/>
    <s v="DEVELOPMENT &amp; RESEARCH"/>
    <s v="INSTIT CAP BUILD &amp;SUPP FOR NPOS"/>
    <s v="INSTITUT CAPACITY BUILD&amp;SUPP"/>
    <x v="56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9"/>
    <x v="3"/>
    <x v="339"/>
    <s v="DEVELOPMENT &amp; RESEARCH"/>
    <s v="INSTIT CAP BUILD &amp;SUPP FOR NPOS"/>
    <s v="INSTITUT CAPACITY BUILD&amp;SUPP"/>
    <x v="56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0"/>
    <x v="3"/>
    <x v="7"/>
    <s v="DEVELOPMENT &amp; RESEARCH"/>
    <s v="INSTIT CAP BUILD &amp;SUPP FOR NPOS"/>
    <s v="INSTITUT CAPACITY BUILD&amp;SUPP"/>
    <x v="56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0"/>
    <x v="3"/>
    <x v="340"/>
    <s v="DEVELOPMENT &amp; RESEARCH"/>
    <s v="INSTIT CAP BUILD &amp;SUPP FOR NPOS"/>
    <s v="INSTITUT CAPACITY BUILD&amp;SUPP"/>
    <x v="56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7"/>
    <x v="3"/>
    <x v="7"/>
    <s v="DEVELOPMENT &amp; RESEARCH"/>
    <s v="INSTIT CAP BUILD &amp;SUPP FOR NPOS"/>
    <s v="INSTITUT CAPACITY BUILD&amp;SUPP"/>
    <x v="56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7"/>
    <x v="3"/>
    <x v="341"/>
    <s v="DEVELOPMENT &amp; RESEARCH"/>
    <s v="INSTIT CAP BUILD &amp;SUPP FOR NPOS"/>
    <s v="INSTITUT CAPACITY BUILD&amp;SUPP"/>
    <x v="56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4"/>
    <x v="3"/>
    <x v="7"/>
    <s v="DEVELOPMENT &amp; RESEARCH"/>
    <s v="INSTIT CAP BUILD &amp;SUPP FOR NPOS"/>
    <s v="INSTITUT CAPACITY BUILD&amp;SUPP"/>
    <x v="56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4"/>
    <x v="3"/>
    <x v="342"/>
    <s v="DEVELOPMENT &amp; RESEARCH"/>
    <s v="INSTIT CAP BUILD &amp;SUPP FOR NPOS"/>
    <s v="INSTITUT CAPACITY BUILD&amp;SUPP"/>
    <x v="56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8"/>
    <x v="3"/>
    <x v="7"/>
    <s v="DEVELOPMENT &amp; RESEARCH"/>
    <s v="INSTIT CAP BUILD &amp;SUPP FOR NPOS"/>
    <s v="INSTITUT CAPACITY BUILD&amp;SUPP"/>
    <x v="56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8"/>
    <x v="3"/>
    <x v="343"/>
    <s v="DEVELOPMENT &amp; RESEARCH"/>
    <s v="INSTIT CAP BUILD &amp;SUPP FOR NPOS"/>
    <s v="INSTITUT CAPACITY BUILD&amp;SUPP"/>
    <x v="56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0"/>
    <x v="3"/>
    <x v="344"/>
    <s v="DEVELOPMENT &amp; RESEARCH"/>
    <s v="INSTIT CAP BUILD &amp;SUPP FOR NPOS"/>
    <s v="INSTITUT CAPACITY BUILD&amp;SUPP"/>
    <x v="56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0"/>
    <x v="3"/>
    <x v="345"/>
    <s v="DEVELOPMENT &amp; RESEARCH"/>
    <s v="INSTIT CAP BUILD &amp;SUPP FOR NPOS"/>
    <s v="INSTITUT CAPACITY BUILD&amp;SUPP"/>
    <x v="55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4"/>
    <x v="3"/>
    <x v="7"/>
    <s v="DEVELOPMENT &amp; RESEARCH"/>
    <s v="INSTIT CAP BUILD &amp;SUPP FOR NPOS"/>
    <s v="INSTITUT CAPACITY BUILD&amp;SUPP"/>
    <x v="55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8"/>
    <x v="3"/>
    <x v="346"/>
    <s v="DEVELOPMENT &amp; RESEARCH"/>
    <s v="INSTIT CAP BUILD &amp;SUPP FOR NPOS"/>
    <s v="INSTITUT CAPACITY BUILD&amp;SUPP"/>
    <x v="55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9"/>
    <x v="3"/>
    <x v="7"/>
    <s v="DEVELOPMENT &amp; RESEARCH"/>
    <s v="INSTIT CAP BUILD &amp;SUPP FOR NPOS"/>
    <s v="INSTITUT CAPACITY BUILD&amp;SUPP"/>
    <x v="55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7"/>
    <x v="3"/>
    <x v="212"/>
    <s v="DEVELOPMENT &amp; RESEARCH"/>
    <s v="INSTIT CAP BUILD &amp;SUPP FOR NPOS"/>
    <s v="INSTITUT CAPACITY BUILD&amp;SUPP"/>
    <x v="39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8"/>
    <x v="3"/>
    <x v="7"/>
    <s v="DEVELOPMENT &amp; RESEARCH"/>
    <s v="INSTIT CAP BUILD &amp;SUPP FOR NPOS"/>
    <s v="INSTITUT CAPACITY BUILD&amp;SUPP"/>
    <x v="23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8"/>
    <x v="3"/>
    <x v="347"/>
    <s v="DEVELOPMENT &amp; RESEARCH"/>
    <s v="INSTIT CAP BUILD &amp;SUPP FOR NPOS"/>
    <s v="INSTITUT CAPACITY BUILD&amp;SUPP"/>
    <x v="23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0"/>
    <x v="3"/>
    <x v="7"/>
    <s v="DEVELOPMENT &amp; RESEARCH"/>
    <s v="INSTIT CAP BUILD &amp;SUPP FOR NPOS"/>
    <s v="INSTITUT CAPACITY BUILD&amp;SUPP"/>
    <x v="23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0"/>
    <x v="3"/>
    <x v="348"/>
    <s v="DEVELOPMENT &amp; RESEARCH"/>
    <s v="INSTIT CAP BUILD &amp;SUPP FOR NPOS"/>
    <s v="INSTITUT CAPACITY BUILD&amp;SUPP"/>
    <x v="23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9"/>
    <x v="3"/>
    <x v="7"/>
    <s v="DEVELOPMENT &amp; RESEARCH"/>
    <s v="INSTIT CAP BUILD &amp;SUPP FOR NPOS"/>
    <s v="INSTITUT CAPACITY BUILD&amp;SUPP"/>
    <x v="23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9"/>
    <x v="3"/>
    <x v="349"/>
    <s v="DEVELOPMENT &amp; RESEARCH"/>
    <s v="INSTIT CAP BUILD &amp;SUPP FOR NPOS"/>
    <s v="INSTITUT CAPACITY BUILD&amp;SUPP"/>
    <x v="23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6"/>
    <x v="3"/>
    <x v="350"/>
    <s v="DEVELOPMENT &amp; RESEARCH"/>
    <s v="INSTIT CAP BUILD &amp;SUPP FOR NPOS"/>
    <s v="INSTITUT CAPACITY BUILD&amp;SUPP"/>
    <x v="23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4"/>
    <x v="3"/>
    <x v="351"/>
    <s v="DEVELOPMENT &amp; RESEARCH"/>
    <s v="INSTIT CAP BUILD &amp;SUPP FOR NPOS"/>
    <s v="INSTITUT CAPACITY BUILD&amp;SUPP"/>
    <x v="23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4"/>
    <x v="3"/>
    <x v="7"/>
    <s v="DEVELOPMENT &amp; RESEARCH"/>
    <s v="INSTIT CAP BUILD &amp;SUPP FOR NPOS"/>
    <s v="INSTITUT CAPACITY BUILD&amp;SUPP"/>
    <x v="23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0"/>
    <x v="3"/>
    <x v="352"/>
    <s v="DEVELOPMENT &amp; RESEARCH"/>
    <s v="INSTIT CAP BUILD &amp;SUPP FOR NPOS"/>
    <s v="INSTITUT CAPACITY BUILD&amp;SUPP"/>
    <x v="23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7"/>
    <x v="3"/>
    <x v="7"/>
    <s v="DEVELOPMENT &amp; RESEARCH"/>
    <s v="INSTIT CAP BUILD &amp;SUPP FOR NPOS"/>
    <s v="INSTITUT CAPACITY BUILD&amp;SUPP"/>
    <x v="23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0"/>
    <x v="3"/>
    <x v="353"/>
    <s v="DEVELOPMENT &amp; RESEARCH"/>
    <s v="INSTIT CAP BUILD &amp;SUPP FOR NPOS"/>
    <s v="INSTITUT CAPACITY BUILD&amp;SUPP"/>
    <x v="17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0"/>
    <x v="3"/>
    <x v="354"/>
    <s v="DEVELOPMENT &amp; RESEARCH"/>
    <s v="INSTIT CAP BUILD &amp;SUPP FOR NPOS"/>
    <s v="INSTITUT CAPACITY BUILD&amp;SUPP"/>
    <x v="17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10"/>
    <x v="3"/>
    <x v="355"/>
    <s v="DEVELOPMENT &amp; RESEARCH"/>
    <s v="INSTIT CAP BUILD &amp;SUPP FOR NPOS"/>
    <s v="INSTITUT CAPACITY BUILD&amp;SUPP"/>
    <x v="17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0"/>
    <x v="3"/>
    <x v="7"/>
    <s v="DEVELOPMENT &amp; RESEARCH"/>
    <s v="INSTIT CAP BUILD &amp;SUPP FOR NPOS"/>
    <s v="INSTITUT CAPACITY BUILD&amp;SUPP"/>
    <x v="20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9"/>
    <x v="3"/>
    <x v="7"/>
    <s v="DEVELOPMENT &amp; RESEARCH"/>
    <s v="INSTIT CAP BUILD &amp;SUPP FOR NPOS"/>
    <s v="INSTITUT CAPACITY BUILD&amp;SUPP"/>
    <x v="20"/>
    <x v="8"/>
    <s v="RESEARCH &amp; DEV: NO              "/>
    <s v="PAYMENTS"/>
    <s v="COMPENSATION OF EMPLOYEES"/>
    <s v="COMPENSATION OF EMPLOYEES"/>
    <s v="NO classification for this year"/>
    <s v="SALARIES AND WAGES"/>
  </r>
  <r>
    <s v="Free State"/>
    <s v="Vote 07: Social Development"/>
    <x v="0"/>
    <x v="3"/>
    <x v="356"/>
    <s v="DEVELOPMENT &amp; RESEARCH"/>
    <s v="INSTIT CAP BUILD &amp;SUPP FOR NPOS"/>
    <s v="INSTITUT CAPACITY BUILD&amp;SUPP"/>
    <x v="25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7"/>
    <x v="3"/>
    <x v="7"/>
    <s v="DEVELOPMENT &amp; RESEARCH"/>
    <s v="INSTIT CAP BUILD &amp;SUPP FOR NPOS"/>
    <s v="INSTITUT CAPACITY BUILD&amp;SUPP"/>
    <x v="25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7"/>
    <x v="3"/>
    <x v="357"/>
    <s v="DEVELOPMENT &amp; RESEARCH"/>
    <s v="INSTIT CAP BUILD &amp;SUPP FOR NPOS"/>
    <s v="INSTITUT CAPACITY BUILD&amp;SUPP"/>
    <x v="25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14"/>
    <x v="3"/>
    <x v="7"/>
    <s v="DEVELOPMENT &amp; RESEARCH"/>
    <s v="INSTIT CAP BUILD &amp;SUPP FOR NPOS"/>
    <s v="INSTITUT CAPACITY BUILD&amp;SUPP"/>
    <x v="25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14"/>
    <x v="3"/>
    <x v="358"/>
    <s v="DEVELOPMENT &amp; RESEARCH"/>
    <s v="INSTIT CAP BUILD &amp;SUPP FOR NPOS"/>
    <s v="INSTITUT CAPACITY BUILD&amp;SUPP"/>
    <x v="25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8"/>
    <x v="3"/>
    <x v="7"/>
    <s v="DEVELOPMENT &amp; RESEARCH"/>
    <s v="INSTIT CAP BUILD &amp;SUPP FOR NPOS"/>
    <s v="INSTITUT CAPACITY BUILD&amp;SUPP"/>
    <x v="25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8"/>
    <x v="3"/>
    <x v="359"/>
    <s v="DEVELOPMENT &amp; RESEARCH"/>
    <s v="INSTIT CAP BUILD &amp;SUPP FOR NPOS"/>
    <s v="INSTITUT CAPACITY BUILD&amp;SUPP"/>
    <x v="25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10"/>
    <x v="3"/>
    <x v="7"/>
    <s v="DEVELOPMENT &amp; RESEARCH"/>
    <s v="INSTIT CAP BUILD &amp;SUPP FOR NPOS"/>
    <s v="INSTITUT CAPACITY BUILD&amp;SUPP"/>
    <x v="25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10"/>
    <x v="3"/>
    <x v="360"/>
    <s v="DEVELOPMENT &amp; RESEARCH"/>
    <s v="INSTIT CAP BUILD &amp;SUPP FOR NPOS"/>
    <s v="INSTITUT CAPACITY BUILD&amp;SUPP"/>
    <x v="25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9"/>
    <x v="3"/>
    <x v="7"/>
    <s v="DEVELOPMENT &amp; RESEARCH"/>
    <s v="INSTIT CAP BUILD &amp;SUPP FOR NPOS"/>
    <s v="INSTITUT CAPACITY BUILD&amp;SUPP"/>
    <x v="25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9"/>
    <x v="3"/>
    <x v="361"/>
    <s v="DEVELOPMENT &amp; RESEARCH"/>
    <s v="INSTIT CAP BUILD &amp;SUPP FOR NPOS"/>
    <s v="INSTITUT CAPACITY BUILD&amp;SUPP"/>
    <x v="25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6"/>
    <x v="3"/>
    <x v="362"/>
    <s v="DEVELOPMENT &amp; RESEARCH"/>
    <s v="INSTIT CAP BUILD &amp;SUPP FOR NPOS"/>
    <s v="INSTITUT CAPACITY BUILD&amp;SUPP"/>
    <x v="25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0"/>
    <x v="3"/>
    <x v="363"/>
    <s v="DEVELOPMENT &amp; RESEARCH"/>
    <s v="INSTIT CAP BUILD &amp;SUPP FOR NPOS"/>
    <s v="INSTITUT CAPACITY BUILD&amp;SUPP"/>
    <x v="24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7"/>
    <x v="3"/>
    <x v="7"/>
    <s v="DEVELOPMENT &amp; RESEARCH"/>
    <s v="INSTIT CAP BUILD &amp;SUPP FOR NPOS"/>
    <s v="INSTITUT CAPACITY BUILD&amp;SUPP"/>
    <x v="24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7"/>
    <x v="3"/>
    <x v="364"/>
    <s v="DEVELOPMENT &amp; RESEARCH"/>
    <s v="INSTIT CAP BUILD &amp;SUPP FOR NPOS"/>
    <s v="INSTITUT CAPACITY BUILD&amp;SUPP"/>
    <x v="24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14"/>
    <x v="3"/>
    <x v="7"/>
    <s v="DEVELOPMENT &amp; RESEARCH"/>
    <s v="INSTIT CAP BUILD &amp;SUPP FOR NPOS"/>
    <s v="INSTITUT CAPACITY BUILD&amp;SUPP"/>
    <x v="24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14"/>
    <x v="3"/>
    <x v="364"/>
    <s v="DEVELOPMENT &amp; RESEARCH"/>
    <s v="INSTIT CAP BUILD &amp;SUPP FOR NPOS"/>
    <s v="INSTITUT CAPACITY BUILD&amp;SUPP"/>
    <x v="24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8"/>
    <x v="3"/>
    <x v="7"/>
    <s v="DEVELOPMENT &amp; RESEARCH"/>
    <s v="INSTIT CAP BUILD &amp;SUPP FOR NPOS"/>
    <s v="INSTITUT CAPACITY BUILD&amp;SUPP"/>
    <x v="24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8"/>
    <x v="3"/>
    <x v="365"/>
    <s v="DEVELOPMENT &amp; RESEARCH"/>
    <s v="INSTIT CAP BUILD &amp;SUPP FOR NPOS"/>
    <s v="INSTITUT CAPACITY BUILD&amp;SUPP"/>
    <x v="24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10"/>
    <x v="3"/>
    <x v="7"/>
    <s v="DEVELOPMENT &amp; RESEARCH"/>
    <s v="INSTIT CAP BUILD &amp;SUPP FOR NPOS"/>
    <s v="INSTITUT CAPACITY BUILD&amp;SUPP"/>
    <x v="24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10"/>
    <x v="3"/>
    <x v="364"/>
    <s v="DEVELOPMENT &amp; RESEARCH"/>
    <s v="INSTIT CAP BUILD &amp;SUPP FOR NPOS"/>
    <s v="INSTITUT CAPACITY BUILD&amp;SUPP"/>
    <x v="24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9"/>
    <x v="3"/>
    <x v="7"/>
    <s v="DEVELOPMENT &amp; RESEARCH"/>
    <s v="INSTIT CAP BUILD &amp;SUPP FOR NPOS"/>
    <s v="INSTITUT CAPACITY BUILD&amp;SUPP"/>
    <x v="24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6"/>
    <x v="3"/>
    <x v="366"/>
    <s v="DEVELOPMENT &amp; RESEARCH"/>
    <s v="INSTIT CAP BUILD &amp;SUPP FOR NPOS"/>
    <s v="INSTITUT CAPACITY BUILD&amp;SUPP"/>
    <x v="24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9"/>
    <x v="3"/>
    <x v="367"/>
    <s v="DEVELOPMENT &amp; RESEARCH"/>
    <s v="INSTIT CAP BUILD &amp;SUPP FOR NPOS"/>
    <s v="INSTITUT CAPACITY BUILD&amp;SUPP"/>
    <x v="24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6"/>
    <x v="3"/>
    <x v="368"/>
    <s v="DEVELOPMENT &amp; RESEARCH"/>
    <s v="INSTIT CAP BUILD &amp;SUPP FOR NPOS"/>
    <s v="INSTITUT CAPACITY BUILD&amp;SUPP"/>
    <x v="26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9"/>
    <x v="3"/>
    <x v="369"/>
    <s v="DEVELOPMENT &amp; RESEARCH"/>
    <s v="INSTIT CAP BUILD &amp;SUPP FOR NPOS"/>
    <s v="INSTITUT CAPACITY BUILD&amp;SUPP"/>
    <x v="26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9"/>
    <x v="3"/>
    <x v="7"/>
    <s v="DEVELOPMENT &amp; RESEARCH"/>
    <s v="INSTIT CAP BUILD &amp;SUPP FOR NPOS"/>
    <s v="INSTITUT CAPACITY BUILD&amp;SUPP"/>
    <x v="26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10"/>
    <x v="3"/>
    <x v="7"/>
    <s v="DEVELOPMENT &amp; RESEARCH"/>
    <s v="INSTIT CAP BUILD &amp;SUPP FOR NPOS"/>
    <s v="INSTITUT CAPACITY BUILD&amp;SUPP"/>
    <x v="26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0"/>
    <x v="3"/>
    <x v="370"/>
    <s v="DEVELOPMENT &amp; RESEARCH"/>
    <s v="INSTIT CAP BUILD &amp;SUPP FOR NPOS"/>
    <s v="INSTITUT CAPACITY BUILD&amp;SUPP"/>
    <x v="26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7"/>
    <x v="3"/>
    <x v="7"/>
    <s v="DEVELOPMENT &amp; RESEARCH"/>
    <s v="INSTIT CAP BUILD &amp;SUPP FOR NPOS"/>
    <s v="INSTITUT CAPACITY BUILD&amp;SUPP"/>
    <x v="26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7"/>
    <x v="3"/>
    <x v="371"/>
    <s v="DEVELOPMENT &amp; RESEARCH"/>
    <s v="INSTIT CAP BUILD &amp;SUPP FOR NPOS"/>
    <s v="INSTITUT CAPACITY BUILD&amp;SUPP"/>
    <x v="26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14"/>
    <x v="3"/>
    <x v="7"/>
    <s v="DEVELOPMENT &amp; RESEARCH"/>
    <s v="INSTIT CAP BUILD &amp;SUPP FOR NPOS"/>
    <s v="INSTITUT CAPACITY BUILD&amp;SUPP"/>
    <x v="26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14"/>
    <x v="3"/>
    <x v="372"/>
    <s v="DEVELOPMENT &amp; RESEARCH"/>
    <s v="INSTIT CAP BUILD &amp;SUPP FOR NPOS"/>
    <s v="INSTITUT CAPACITY BUILD&amp;SUPP"/>
    <x v="26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8"/>
    <x v="3"/>
    <x v="7"/>
    <s v="DEVELOPMENT &amp; RESEARCH"/>
    <s v="INSTIT CAP BUILD &amp;SUPP FOR NPOS"/>
    <s v="INSTITUT CAPACITY BUILD&amp;SUPP"/>
    <x v="26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8"/>
    <x v="3"/>
    <x v="373"/>
    <s v="DEVELOPMENT &amp; RESEARCH"/>
    <s v="INSTIT CAP BUILD &amp;SUPP FOR NPOS"/>
    <s v="INSTITUT CAPACITY BUILD&amp;SUPP"/>
    <x v="26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10"/>
    <x v="3"/>
    <x v="374"/>
    <s v="DEVELOPMENT &amp; RESEARCH"/>
    <s v="INSTIT CAP BUILD &amp;SUPP FOR NPOS"/>
    <s v="INSTITUT CAPACITY BUILD&amp;SUPP"/>
    <x v="26"/>
    <x v="8"/>
    <s v="RESEARCH &amp; DEV: NO              "/>
    <s v="PAYMENTS"/>
    <s v="COMPENSATION OF EMPLOYEES"/>
    <s v="COMPENSATION OF EMPLOYEES"/>
    <s v="NO classification for this year"/>
    <s v="SOCIAL CONTRIBUTIONS"/>
  </r>
  <r>
    <s v="Free State"/>
    <s v="Vote 07: Social Development"/>
    <x v="0"/>
    <x v="3"/>
    <x v="375"/>
    <s v="DEVELOPMENT &amp; RESEARCH"/>
    <s v="INSTIT CAP BUILD &amp;SUPP FOR NPOS"/>
    <s v="INSTITUT CAPACITY BUILD&amp;SUPP"/>
    <x v="58"/>
    <x v="0"/>
    <s v="RESEARCH &amp; DEV: NO              "/>
    <s v="PAYMENTS"/>
    <s v="GOODS AND SERVICES"/>
    <s v="GOODS AND SERVICES"/>
    <s v="NO classification for this year"/>
    <s v="TRAVEL AND SUBSISTENCE"/>
  </r>
  <r>
    <s v="Free State"/>
    <s v="Vote 07: Social Development"/>
    <x v="7"/>
    <x v="3"/>
    <x v="7"/>
    <s v="DEVELOPMENT &amp; RESEARCH"/>
    <s v="INSTIT CAP BUILD &amp;SUPP FOR NPOS"/>
    <s v="INSTITUT CAPACITY BUILD&amp;SUPP"/>
    <x v="58"/>
    <x v="0"/>
    <s v="RESEARCH &amp; DEV: NO              "/>
    <s v="Total Expenditure = 0"/>
    <s v="Total Expenditure = 0"/>
    <s v="Total Expenditure = 0"/>
    <s v="NO classification for this year"/>
    <s v="TRAVEL AND SUBSISTENCE"/>
  </r>
  <r>
    <s v="Free State"/>
    <s v="Vote 07: Social Development"/>
    <x v="14"/>
    <x v="3"/>
    <x v="7"/>
    <s v="DEVELOPMENT &amp; RESEARCH"/>
    <s v="INSTIT CAP BUILD &amp;SUPP FOR NPOS"/>
    <s v="INSTITUT CAPACITY BUILD&amp;SUPP"/>
    <x v="58"/>
    <x v="0"/>
    <s v="RESEARCH &amp; DEV: NO              "/>
    <s v="Total Expenditure = 0"/>
    <s v="Total Expenditure = 0"/>
    <s v="Total Expenditure = 0"/>
    <s v="NO classification for this year"/>
    <s v="TRAVEL AND SUBSISTENCE"/>
  </r>
  <r>
    <s v="Free State"/>
    <s v="Vote 07: Social Development"/>
    <x v="8"/>
    <x v="3"/>
    <x v="7"/>
    <s v="DEVELOPMENT &amp; RESEARCH"/>
    <s v="INSTIT CAP BUILD &amp;SUPP FOR NPOS"/>
    <s v="INSTITUT CAPACITY BUILD&amp;SUPP"/>
    <x v="58"/>
    <x v="0"/>
    <s v="RESEARCH &amp; DEV: NO              "/>
    <s v="Total Expenditure = 0"/>
    <s v="Total Expenditure = 0"/>
    <s v="Total Expenditure = 0"/>
    <s v="NO classification for this year"/>
    <s v="TRAVEL AND SUBSISTENCE"/>
  </r>
  <r>
    <s v="Free State"/>
    <s v="Vote 07: Social Development"/>
    <x v="10"/>
    <x v="3"/>
    <x v="7"/>
    <s v="DEVELOPMENT &amp; RESEARCH"/>
    <s v="INSTIT CAP BUILD &amp;SUPP FOR NPOS"/>
    <s v="INSTITUT CAPACITY BUILD&amp;SUPP"/>
    <x v="58"/>
    <x v="0"/>
    <s v="RESEARCH &amp; DEV: NO              "/>
    <s v="Total Expenditure = 0"/>
    <s v="Total Expenditure = 0"/>
    <s v="Total Expenditure = 0"/>
    <s v="NO classification for this year"/>
    <s v="TRAVEL AND SUBSISTENCE"/>
  </r>
  <r>
    <s v="Free State"/>
    <s v="Vote 07: Social Development"/>
    <x v="9"/>
    <x v="3"/>
    <x v="7"/>
    <s v="DEVELOPMENT &amp; RESEARCH"/>
    <s v="INSTIT CAP BUILD &amp;SUPP FOR NPOS"/>
    <s v="INSTITUT CAPACITY BUILD&amp;SUPP"/>
    <x v="58"/>
    <x v="0"/>
    <s v="RESEARCH &amp; DEV: NO              "/>
    <s v="Total Expenditure = 0"/>
    <s v="Total Expenditure = 0"/>
    <s v="Total Expenditure = 0"/>
    <s v="NO classification for this year"/>
    <s v="TRAVEL AND SUBSISTENCE"/>
  </r>
  <r>
    <s v="Free State"/>
    <s v="Vote 07: Social Development"/>
    <x v="0"/>
    <x v="3"/>
    <x v="376"/>
    <s v="DEVELOPMENT &amp; RESEARCH"/>
    <s v="INSTIT CAP BUILD &amp;SUPP FOR NPOS"/>
    <s v="INSTITUT CAPACITY BUILD&amp;SUPP"/>
    <x v="29"/>
    <x v="0"/>
    <s v="RESEARCH &amp; DEV: NO              "/>
    <s v="PAYMENTS"/>
    <s v="GOODS AND SERVICES"/>
    <s v="GOODS AND SERVICES"/>
    <s v="NO classification for this year"/>
    <s v="TRAVEL AND SUBSISTENCE"/>
  </r>
  <r>
    <s v="Free State"/>
    <s v="Vote 07: Social Development"/>
    <x v="10"/>
    <x v="3"/>
    <x v="377"/>
    <s v="DEVELOPMENT &amp; RESEARCH"/>
    <s v="INSTIT CAP BUILD &amp;SUPP FOR NPOS"/>
    <s v="INSTITUT CAPACITY BUILD&amp;SUPP"/>
    <x v="29"/>
    <x v="0"/>
    <s v="RESEARCH &amp; DEV: NO              "/>
    <s v="PAYMENTS"/>
    <s v="GOODS AND SERVICES"/>
    <s v="GOODS AND SERVICES"/>
    <s v="NO classification for this year"/>
    <s v="TRAVEL AND SUBSISTENCE"/>
  </r>
  <r>
    <s v="Free State"/>
    <s v="Vote 07: Social Development"/>
    <x v="9"/>
    <x v="3"/>
    <x v="7"/>
    <s v="DEVELOPMENT &amp; RESEARCH"/>
    <s v="INSTIT CAP BUILD &amp;SUPP FOR NPOS"/>
    <s v="INSTITUT CAPACITY BUILD&amp;SUPP"/>
    <x v="29"/>
    <x v="0"/>
    <s v="RESEARCH &amp; DEV: NO              "/>
    <s v="PAYMENTS"/>
    <s v="GOODS AND SERVICES"/>
    <s v="GOODS AND SERVICES"/>
    <s v="NO classification for this year"/>
    <s v="TRAVEL AND SUBSISTENCE"/>
  </r>
  <r>
    <s v="Free State"/>
    <s v="Vote 07: Social Development"/>
    <x v="9"/>
    <x v="3"/>
    <x v="378"/>
    <s v="DEVELOPMENT &amp; RESEARCH"/>
    <s v="INSTIT CAP BUILD &amp;SUPP FOR NPOS"/>
    <s v="INSTITUT CAPACITY BUILD&amp;SUPP"/>
    <x v="29"/>
    <x v="0"/>
    <s v="RESEARCH &amp; DEV: NO              "/>
    <s v="PAYMENTS"/>
    <s v="GOODS AND SERVICES"/>
    <s v="GOODS AND SERVICES"/>
    <s v="NO classification for this year"/>
    <s v="TRAVEL AND SUBSISTENCE"/>
  </r>
  <r>
    <s v="Free State"/>
    <s v="Vote 07: Social Development"/>
    <x v="0"/>
    <x v="3"/>
    <x v="379"/>
    <s v="DEVELOPMENT &amp; RESEARCH"/>
    <s v="INSTIT CAP BUILD &amp;SUPP FOR NPOS"/>
    <s v="INSTITUT CAPACITY BUILD&amp;SUPP"/>
    <x v="32"/>
    <x v="0"/>
    <s v="RESEARCH &amp; DEV: NO              "/>
    <s v="PAYMENTS"/>
    <s v="GOODS AND SERVICES"/>
    <s v="GOODS AND SERVICES"/>
    <s v="NO classification for this year"/>
    <s v="TRAVEL AND SUBSISTENCE"/>
  </r>
  <r>
    <s v="Free State"/>
    <s v="Vote 07: Social Development"/>
    <x v="0"/>
    <x v="3"/>
    <x v="380"/>
    <s v="DEVELOPMENT &amp; RESEARCH"/>
    <s v="INSTIT CAP BUILD &amp;SUPP FOR NPOS"/>
    <s v="INSTITUT CAPACITY BUILD&amp;SUPP"/>
    <x v="33"/>
    <x v="0"/>
    <s v="RESEARCH &amp; DEV: NO              "/>
    <s v="PAYMENTS"/>
    <s v="GOODS AND SERVICES"/>
    <s v="GOODS AND SERVICES"/>
    <s v="NO classification for this year"/>
    <s v="TRAVEL AND SUBSISTENCE"/>
  </r>
  <r>
    <s v="Free State"/>
    <s v="Vote 07: Social Development"/>
    <x v="0"/>
    <x v="3"/>
    <x v="381"/>
    <s v="DEVELOPMENT &amp; RESEARCH"/>
    <s v="INSTIT CAP BUILD &amp;SUPP FOR NPOS"/>
    <s v="INSTITUT CAPACITY BUILD&amp;SUPP"/>
    <x v="34"/>
    <x v="0"/>
    <s v="RESEARCH &amp; DEV: NO              "/>
    <s v="PAYMENTS"/>
    <s v="GOODS AND SERVICES"/>
    <s v="GOODS AND SERVICES"/>
    <s v="NO classification for this year"/>
    <s v="TRAVEL AND SUBSISTENCE"/>
  </r>
  <r>
    <s v="Free State"/>
    <s v="Vote 07: Social Development"/>
    <x v="0"/>
    <x v="3"/>
    <x v="382"/>
    <s v="DEVELOPMENT &amp; RESEARCH"/>
    <s v="INSTIT CAP BUILD &amp;SUPP FOR NPOS"/>
    <s v="INSTITUT CAPACITY BUILD&amp;SUPP"/>
    <x v="31"/>
    <x v="0"/>
    <s v="RESEARCH &amp; DEV: NO              "/>
    <s v="PAYMENTS"/>
    <s v="GOODS AND SERVICES"/>
    <s v="GOODS AND SERVICES"/>
    <s v="NO classification for this year"/>
    <s v="TRAVEL AND SUBSISTENCE"/>
  </r>
  <r>
    <s v="Free State"/>
    <s v="Vote 07: Social Development"/>
    <x v="7"/>
    <x v="3"/>
    <x v="7"/>
    <s v="DEVELOPMENT &amp; RESEARCH"/>
    <s v="INSTIT CAP BUILD &amp;SUPP FOR NPOS"/>
    <s v="INSTITUT CAPACITY BUILD&amp;SUPP"/>
    <x v="31"/>
    <x v="0"/>
    <s v="RESEARCH &amp; DEV: NO              "/>
    <s v="Total Expenditure = 0"/>
    <s v="Total Expenditure = 0"/>
    <s v="Total Expenditure = 0"/>
    <s v="NO classification for this year"/>
    <s v="TRAVEL AND SUBSISTENCE"/>
  </r>
  <r>
    <s v="Free State"/>
    <s v="Vote 07: Social Development"/>
    <x v="14"/>
    <x v="3"/>
    <x v="7"/>
    <s v="DEVELOPMENT &amp; RESEARCH"/>
    <s v="INSTIT CAP BUILD &amp;SUPP FOR NPOS"/>
    <s v="INSTITUT CAPACITY BUILD&amp;SUPP"/>
    <x v="31"/>
    <x v="0"/>
    <s v="RESEARCH &amp; DEV: NO              "/>
    <s v="Total Expenditure = 0"/>
    <s v="Total Expenditure = 0"/>
    <s v="Total Expenditure = 0"/>
    <s v="NO classification for this year"/>
    <s v="TRAVEL AND SUBSISTENCE"/>
  </r>
  <r>
    <s v="Free State"/>
    <s v="Vote 07: Social Development"/>
    <x v="8"/>
    <x v="3"/>
    <x v="383"/>
    <s v="DEVELOPMENT &amp; RESEARCH"/>
    <s v="INSTIT CAP BUILD &amp;SUPP FOR NPOS"/>
    <s v="INSTITUT CAPACITY BUILD&amp;SUPP"/>
    <x v="31"/>
    <x v="0"/>
    <s v="RESEARCH &amp; DEV: NO              "/>
    <s v="PAYMENTS"/>
    <s v="GOODS AND SERVICES"/>
    <s v="GOODS AND SERVICES"/>
    <s v="NO classification for this year"/>
    <s v="TRAVEL AND SUBSISTENCE"/>
  </r>
  <r>
    <s v="Free State"/>
    <s v="Vote 07: Social Development"/>
    <x v="10"/>
    <x v="3"/>
    <x v="7"/>
    <s v="DEVELOPMENT &amp; RESEARCH"/>
    <s v="INSTIT CAP BUILD &amp;SUPP FOR NPOS"/>
    <s v="INSTITUT CAPACITY BUILD&amp;SUPP"/>
    <x v="31"/>
    <x v="0"/>
    <s v="RESEARCH &amp; DEV: NO              "/>
    <s v="Total Expenditure = 0"/>
    <s v="Total Expenditure = 0"/>
    <s v="Total Expenditure = 0"/>
    <s v="NO classification for this year"/>
    <s v="TRAVEL AND SUBSISTENCE"/>
  </r>
  <r>
    <s v="Free State"/>
    <s v="Vote 07: Social Development"/>
    <x v="9"/>
    <x v="3"/>
    <x v="384"/>
    <s v="DEVELOPMENT &amp; RESEARCH"/>
    <s v="INSTIT CAP BUILD &amp;SUPP FOR NPOS"/>
    <s v="INSTITUT CAPACITY BUILD&amp;SUPP"/>
    <x v="31"/>
    <x v="0"/>
    <s v="RESEARCH &amp; DEV: NO              "/>
    <s v="PAYMENTS"/>
    <s v="GOODS AND SERVICES"/>
    <s v="GOODS AND SERVICES"/>
    <s v="NO classification for this year"/>
    <s v="TRAVEL AND SUBSISTENCE"/>
  </r>
  <r>
    <m/>
    <m/>
    <x v="18"/>
    <x v="4"/>
    <x v="385"/>
    <m/>
    <m/>
    <m/>
    <x v="63"/>
    <x v="11"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6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F16" firstHeaderRow="1" firstDataRow="2" firstDataCol="1"/>
  <pivotFields count="16">
    <pivotField showAll="0"/>
    <pivotField showAll="0"/>
    <pivotField showAll="0">
      <items count="20">
        <item x="12"/>
        <item x="15"/>
        <item x="17"/>
        <item x="6"/>
        <item x="16"/>
        <item x="0"/>
        <item x="7"/>
        <item x="2"/>
        <item x="8"/>
        <item x="4"/>
        <item x="10"/>
        <item x="1"/>
        <item x="11"/>
        <item x="13"/>
        <item x="14"/>
        <item x="3"/>
        <item x="9"/>
        <item x="5"/>
        <item x="18"/>
        <item t="default"/>
      </items>
    </pivotField>
    <pivotField axis="axisCol" showAll="0">
      <items count="6">
        <item x="0"/>
        <item x="1"/>
        <item x="2"/>
        <item x="3"/>
        <item h="1" x="4"/>
        <item t="default"/>
      </items>
    </pivotField>
    <pivotField dataField="1" showAll="0">
      <items count="387">
        <item x="26"/>
        <item x="339"/>
        <item x="353"/>
        <item x="7"/>
        <item x="167"/>
        <item x="169"/>
        <item x="252"/>
        <item x="253"/>
        <item x="250"/>
        <item x="170"/>
        <item x="168"/>
        <item x="146"/>
        <item x="366"/>
        <item x="155"/>
        <item x="5"/>
        <item x="257"/>
        <item x="172"/>
        <item x="256"/>
        <item x="81"/>
        <item x="259"/>
        <item x="173"/>
        <item x="55"/>
        <item x="6"/>
        <item x="254"/>
        <item x="305"/>
        <item x="365"/>
        <item x="367"/>
        <item x="157"/>
        <item x="258"/>
        <item x="255"/>
        <item x="59"/>
        <item x="148"/>
        <item x="149"/>
        <item x="56"/>
        <item x="147"/>
        <item x="364"/>
        <item x="171"/>
        <item x="4"/>
        <item x="150"/>
        <item x="86"/>
        <item x="251"/>
        <item x="152"/>
        <item x="363"/>
        <item x="57"/>
        <item x="74"/>
        <item x="153"/>
        <item x="58"/>
        <item x="162"/>
        <item x="151"/>
        <item x="195"/>
        <item x="163"/>
        <item x="80"/>
        <item x="303"/>
        <item x="306"/>
        <item x="164"/>
        <item x="310"/>
        <item x="292"/>
        <item x="294"/>
        <item x="0"/>
        <item x="381"/>
        <item x="376"/>
        <item x="189"/>
        <item x="82"/>
        <item x="313"/>
        <item x="302"/>
        <item x="76"/>
        <item x="377"/>
        <item x="133"/>
        <item x="89"/>
        <item x="166"/>
        <item x="375"/>
        <item x="3"/>
        <item x="304"/>
        <item x="75"/>
        <item x="158"/>
        <item x="378"/>
        <item x="183"/>
        <item x="161"/>
        <item x="324"/>
        <item x="36"/>
        <item x="154"/>
        <item x="210"/>
        <item x="216"/>
        <item x="159"/>
        <item x="321"/>
        <item x="72"/>
        <item x="262"/>
        <item x="23"/>
        <item x="224"/>
        <item x="94"/>
        <item x="178"/>
        <item x="220"/>
        <item x="84"/>
        <item x="10"/>
        <item x="73"/>
        <item x="85"/>
        <item x="272"/>
        <item x="184"/>
        <item x="118"/>
        <item x="222"/>
        <item x="99"/>
        <item x="52"/>
        <item x="311"/>
        <item x="308"/>
        <item x="347"/>
        <item x="112"/>
        <item x="213"/>
        <item x="17"/>
        <item x="176"/>
        <item x="275"/>
        <item x="51"/>
        <item x="299"/>
        <item x="269"/>
        <item x="287"/>
        <item x="228"/>
        <item x="98"/>
        <item x="289"/>
        <item x="271"/>
        <item x="264"/>
        <item x="226"/>
        <item x="88"/>
        <item x="185"/>
        <item x="284"/>
        <item x="205"/>
        <item x="190"/>
        <item x="279"/>
        <item x="15"/>
        <item x="9"/>
        <item x="282"/>
        <item x="53"/>
        <item x="261"/>
        <item x="288"/>
        <item x="293"/>
        <item x="309"/>
        <item x="266"/>
        <item x="336"/>
        <item x="323"/>
        <item x="296"/>
        <item x="175"/>
        <item x="117"/>
        <item x="87"/>
        <item x="211"/>
        <item x="263"/>
        <item x="90"/>
        <item x="314"/>
        <item x="25"/>
        <item x="21"/>
        <item x="346"/>
        <item x="291"/>
        <item x="204"/>
        <item x="229"/>
        <item x="181"/>
        <item x="320"/>
        <item x="95"/>
        <item x="380"/>
        <item x="301"/>
        <item x="212"/>
        <item x="317"/>
        <item x="322"/>
        <item x="384"/>
        <item x="208"/>
        <item x="307"/>
        <item x="100"/>
        <item x="329"/>
        <item x="13"/>
        <item x="193"/>
        <item x="1"/>
        <item x="232"/>
        <item x="92"/>
        <item x="312"/>
        <item x="231"/>
        <item x="227"/>
        <item x="371"/>
        <item x="316"/>
        <item x="132"/>
        <item x="78"/>
        <item x="383"/>
        <item x="219"/>
        <item x="198"/>
        <item x="285"/>
        <item x="115"/>
        <item x="91"/>
        <item x="300"/>
        <item x="114"/>
        <item x="218"/>
        <item x="79"/>
        <item x="206"/>
        <item x="14"/>
        <item x="295"/>
        <item x="186"/>
        <item x="156"/>
        <item x="191"/>
        <item x="180"/>
        <item x="351"/>
        <item x="93"/>
        <item x="368"/>
        <item x="27"/>
        <item x="297"/>
        <item x="349"/>
        <item x="382"/>
        <item x="177"/>
        <item x="315"/>
        <item x="209"/>
        <item x="348"/>
        <item x="160"/>
        <item x="350"/>
        <item x="298"/>
        <item x="174"/>
        <item x="197"/>
        <item x="214"/>
        <item x="12"/>
        <item x="20"/>
        <item x="39"/>
        <item x="217"/>
        <item x="334"/>
        <item x="355"/>
        <item x="373"/>
        <item x="187"/>
        <item x="11"/>
        <item x="16"/>
        <item x="223"/>
        <item x="273"/>
        <item x="101"/>
        <item x="199"/>
        <item x="221"/>
        <item x="379"/>
        <item x="77"/>
        <item x="318"/>
        <item x="50"/>
        <item x="37"/>
        <item x="230"/>
        <item x="97"/>
        <item x="362"/>
        <item x="179"/>
        <item x="201"/>
        <item x="335"/>
        <item x="165"/>
        <item x="215"/>
        <item x="122"/>
        <item x="103"/>
        <item x="202"/>
        <item x="267"/>
        <item x="46"/>
        <item x="123"/>
        <item x="106"/>
        <item x="326"/>
        <item x="274"/>
        <item x="2"/>
        <item x="28"/>
        <item x="38"/>
        <item x="107"/>
        <item x="69"/>
        <item x="8"/>
        <item x="121"/>
        <item x="48"/>
        <item x="200"/>
        <item x="30"/>
        <item x="328"/>
        <item x="203"/>
        <item x="277"/>
        <item x="116"/>
        <item x="369"/>
        <item x="124"/>
        <item x="352"/>
        <item x="332"/>
        <item x="119"/>
        <item x="109"/>
        <item x="110"/>
        <item x="196"/>
        <item x="246"/>
        <item x="66"/>
        <item x="333"/>
        <item x="281"/>
        <item x="194"/>
        <item x="245"/>
        <item x="140"/>
        <item x="83"/>
        <item x="111"/>
        <item x="247"/>
        <item x="188"/>
        <item x="143"/>
        <item x="276"/>
        <item x="31"/>
        <item x="54"/>
        <item x="45"/>
        <item x="19"/>
        <item x="62"/>
        <item x="68"/>
        <item x="47"/>
        <item x="120"/>
        <item x="239"/>
        <item x="60"/>
        <item x="40"/>
        <item x="243"/>
        <item x="234"/>
        <item x="108"/>
        <item x="359"/>
        <item x="248"/>
        <item x="265"/>
        <item x="270"/>
        <item x="18"/>
        <item x="278"/>
        <item x="134"/>
        <item x="104"/>
        <item x="325"/>
        <item x="290"/>
        <item x="260"/>
        <item x="330"/>
        <item x="268"/>
        <item x="35"/>
        <item x="283"/>
        <item x="182"/>
        <item x="327"/>
        <item x="49"/>
        <item x="142"/>
        <item x="41"/>
        <item x="136"/>
        <item x="354"/>
        <item x="280"/>
        <item x="144"/>
        <item x="361"/>
        <item x="138"/>
        <item x="63"/>
        <item x="137"/>
        <item x="331"/>
        <item x="67"/>
        <item x="236"/>
        <item x="145"/>
        <item x="372"/>
        <item x="225"/>
        <item x="141"/>
        <item x="70"/>
        <item x="370"/>
        <item x="192"/>
        <item x="22"/>
        <item x="96"/>
        <item x="135"/>
        <item x="358"/>
        <item x="131"/>
        <item x="61"/>
        <item x="102"/>
        <item x="357"/>
        <item x="374"/>
        <item x="64"/>
        <item x="319"/>
        <item x="71"/>
        <item x="360"/>
        <item x="286"/>
        <item x="244"/>
        <item x="113"/>
        <item x="356"/>
        <item x="44"/>
        <item x="207"/>
        <item x="139"/>
        <item x="105"/>
        <item x="65"/>
        <item x="337"/>
        <item x="24"/>
        <item x="345"/>
        <item x="241"/>
        <item x="242"/>
        <item x="34"/>
        <item x="42"/>
        <item x="237"/>
        <item x="240"/>
        <item x="343"/>
        <item x="233"/>
        <item x="235"/>
        <item x="127"/>
        <item x="238"/>
        <item x="129"/>
        <item x="338"/>
        <item x="33"/>
        <item x="128"/>
        <item x="125"/>
        <item x="126"/>
        <item x="342"/>
        <item x="43"/>
        <item x="341"/>
        <item x="32"/>
        <item x="344"/>
        <item x="249"/>
        <item x="340"/>
        <item x="130"/>
        <item x="29"/>
        <item x="385"/>
        <item t="default"/>
      </items>
    </pivotField>
    <pivotField showAll="0"/>
    <pivotField showAll="0"/>
    <pivotField showAll="0"/>
    <pivotField showAll="0">
      <items count="65">
        <item x="1"/>
        <item x="14"/>
        <item x="2"/>
        <item x="3"/>
        <item x="6"/>
        <item x="41"/>
        <item x="35"/>
        <item x="45"/>
        <item x="46"/>
        <item x="43"/>
        <item x="5"/>
        <item x="44"/>
        <item x="42"/>
        <item x="4"/>
        <item x="36"/>
        <item x="47"/>
        <item x="48"/>
        <item x="9"/>
        <item x="8"/>
        <item x="7"/>
        <item x="10"/>
        <item x="60"/>
        <item x="24"/>
        <item x="26"/>
        <item x="25"/>
        <item x="49"/>
        <item x="37"/>
        <item x="62"/>
        <item x="51"/>
        <item x="11"/>
        <item x="61"/>
        <item x="50"/>
        <item x="12"/>
        <item x="52"/>
        <item x="13"/>
        <item x="53"/>
        <item x="18"/>
        <item x="16"/>
        <item x="15"/>
        <item x="19"/>
        <item x="22"/>
        <item x="56"/>
        <item x="17"/>
        <item x="21"/>
        <item x="40"/>
        <item x="55"/>
        <item x="20"/>
        <item x="38"/>
        <item x="23"/>
        <item x="39"/>
        <item x="54"/>
        <item x="31"/>
        <item x="28"/>
        <item x="30"/>
        <item x="57"/>
        <item x="29"/>
        <item x="34"/>
        <item x="32"/>
        <item x="33"/>
        <item x="27"/>
        <item x="58"/>
        <item x="0"/>
        <item x="59"/>
        <item x="63"/>
        <item t="default"/>
      </items>
    </pivotField>
    <pivotField axis="axisRow" showAll="0" sortType="descending">
      <items count="13">
        <item x="1"/>
        <item x="2"/>
        <item x="3"/>
        <item x="6"/>
        <item x="9"/>
        <item x="7"/>
        <item x="8"/>
        <item x="5"/>
        <item x="0"/>
        <item x="4"/>
        <item x="10"/>
        <item x="11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</pivotFields>
  <rowFields count="1">
    <field x="9"/>
  </rowFields>
  <rowItems count="12">
    <i>
      <x v="6"/>
    </i>
    <i>
      <x v="7"/>
    </i>
    <i>
      <x v="8"/>
    </i>
    <i>
      <x v="3"/>
    </i>
    <i>
      <x v="5"/>
    </i>
    <i>
      <x v="1"/>
    </i>
    <i>
      <x/>
    </i>
    <i>
      <x v="4"/>
    </i>
    <i>
      <x v="2"/>
    </i>
    <i>
      <x v="10"/>
    </i>
    <i>
      <x v="9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Sum of Total_Expenditure" fld="4" baseField="2" baseItem="0" numFmtId="4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C13"/>
  <sheetViews>
    <sheetView tabSelected="1" workbookViewId="0">
      <selection activeCell="B18" sqref="B18"/>
    </sheetView>
  </sheetViews>
  <sheetFormatPr defaultRowHeight="15" x14ac:dyDescent="0.25"/>
  <cols>
    <col min="2" max="2" width="81.85546875" customWidth="1"/>
    <col min="3" max="3" width="37.42578125" customWidth="1"/>
  </cols>
  <sheetData>
    <row r="4" spans="2:3" ht="16.5" customHeight="1" x14ac:dyDescent="0.25">
      <c r="B4" s="1" t="s">
        <v>156</v>
      </c>
    </row>
    <row r="6" spans="2:3" ht="26.1" customHeight="1" x14ac:dyDescent="0.25">
      <c r="B6" s="24" t="s">
        <v>159</v>
      </c>
      <c r="C6" s="28" t="s">
        <v>160</v>
      </c>
    </row>
    <row r="9" spans="2:3" ht="34.5" customHeight="1" x14ac:dyDescent="0.25">
      <c r="B9" s="24" t="s">
        <v>157</v>
      </c>
      <c r="C9" s="28" t="s">
        <v>161</v>
      </c>
    </row>
    <row r="11" spans="2:3" x14ac:dyDescent="0.25">
      <c r="B11" t="s">
        <v>158</v>
      </c>
    </row>
    <row r="13" spans="2:3" x14ac:dyDescent="0.25">
      <c r="B13" s="24" t="s">
        <v>162</v>
      </c>
      <c r="C13" s="28" t="s">
        <v>163</v>
      </c>
    </row>
  </sheetData>
  <hyperlinks>
    <hyperlink ref="C6" location="'Master Data'!A1" display="Go to Master Data Set" xr:uid="{00000000-0004-0000-0000-000000000000}"/>
    <hyperlink ref="C9" location="'Clean Data'!A1" display="Go to Clean Data Set" xr:uid="{00000000-0004-0000-0000-000001000000}"/>
    <hyperlink ref="C13" location="'Share and Pareto Analysis'!L1" display="Go to Expenditure Bucket Pareto Analysis" xr:uid="{00000000-0004-0000-0000-000002000000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A1:P556"/>
  <sheetViews>
    <sheetView zoomScale="115" zoomScaleNormal="115" workbookViewId="0">
      <pane ySplit="1" topLeftCell="A2" activePane="bottomLeft" state="frozen"/>
      <selection pane="bottomLeft"/>
    </sheetView>
  </sheetViews>
  <sheetFormatPr defaultRowHeight="15" x14ac:dyDescent="0.25"/>
  <cols>
    <col min="1" max="1" width="17.140625" bestFit="1" customWidth="1"/>
    <col min="2" max="2" width="24.7109375" bestFit="1" customWidth="1"/>
    <col min="3" max="3" width="32.42578125" bestFit="1" customWidth="1"/>
    <col min="4" max="4" width="16.42578125" customWidth="1"/>
    <col min="5" max="5" width="14.7109375" customWidth="1"/>
    <col min="6" max="6" width="24.5703125" bestFit="1" customWidth="1"/>
    <col min="7" max="7" width="30.5703125" bestFit="1" customWidth="1"/>
    <col min="8" max="8" width="28.28515625" bestFit="1" customWidth="1"/>
    <col min="9" max="9" width="33.140625" bestFit="1" customWidth="1"/>
    <col min="10" max="10" width="22.140625" customWidth="1"/>
    <col min="16" max="16" width="53" bestFit="1" customWidth="1"/>
  </cols>
  <sheetData>
    <row r="1" spans="1:16" s="12" customForma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3" t="s">
        <v>135</v>
      </c>
      <c r="K1" s="11" t="s">
        <v>9</v>
      </c>
      <c r="L1" s="11" t="s">
        <v>10</v>
      </c>
      <c r="M1" s="11" t="s">
        <v>11</v>
      </c>
      <c r="N1" s="11" t="s">
        <v>12</v>
      </c>
      <c r="O1" s="11" t="s">
        <v>13</v>
      </c>
      <c r="P1" s="11" t="s">
        <v>14</v>
      </c>
    </row>
    <row r="2" spans="1:16" x14ac:dyDescent="0.25">
      <c r="A2" t="s">
        <v>15</v>
      </c>
      <c r="B2" t="s">
        <v>16</v>
      </c>
      <c r="C2" t="s">
        <v>17</v>
      </c>
      <c r="D2" t="s">
        <v>18</v>
      </c>
      <c r="E2">
        <v>1786.4</v>
      </c>
      <c r="F2" t="s">
        <v>19</v>
      </c>
      <c r="G2" t="s">
        <v>20</v>
      </c>
      <c r="H2" t="s">
        <v>21</v>
      </c>
      <c r="I2" t="s">
        <v>24</v>
      </c>
      <c r="J2" t="str">
        <f>VLOOKUP(I2,'Clean Data'!$A$1:$B$64,2,FALSE)</f>
        <v>TRAVEL AND SUBSISTENCE</v>
      </c>
      <c r="K2" t="s">
        <v>25</v>
      </c>
      <c r="L2" t="s">
        <v>26</v>
      </c>
      <c r="M2" t="s">
        <v>23</v>
      </c>
      <c r="N2" t="s">
        <v>23</v>
      </c>
      <c r="O2" t="s">
        <v>27</v>
      </c>
      <c r="P2" t="s">
        <v>28</v>
      </c>
    </row>
    <row r="3" spans="1:16" x14ac:dyDescent="0.25">
      <c r="A3" t="s">
        <v>15</v>
      </c>
      <c r="B3" t="s">
        <v>16</v>
      </c>
      <c r="C3" t="s">
        <v>17</v>
      </c>
      <c r="D3" t="s">
        <v>18</v>
      </c>
      <c r="E3">
        <v>22146.32</v>
      </c>
      <c r="F3" t="s">
        <v>19</v>
      </c>
      <c r="G3" t="s">
        <v>20</v>
      </c>
      <c r="H3" t="s">
        <v>21</v>
      </c>
      <c r="I3" t="s">
        <v>30</v>
      </c>
      <c r="J3" t="str">
        <f>VLOOKUP(I3,'Clean Data'!$A$1:$B$64,2,FALSE)</f>
        <v>ADVERT:MARKETING</v>
      </c>
      <c r="K3" t="s">
        <v>25</v>
      </c>
      <c r="L3" t="s">
        <v>26</v>
      </c>
      <c r="M3" t="s">
        <v>23</v>
      </c>
      <c r="N3" t="s">
        <v>23</v>
      </c>
      <c r="O3" t="s">
        <v>27</v>
      </c>
      <c r="P3" t="s">
        <v>29</v>
      </c>
    </row>
    <row r="4" spans="1:16" x14ac:dyDescent="0.25">
      <c r="A4" t="s">
        <v>15</v>
      </c>
      <c r="B4" t="s">
        <v>16</v>
      </c>
      <c r="C4" t="s">
        <v>17</v>
      </c>
      <c r="D4" t="s">
        <v>18</v>
      </c>
      <c r="E4">
        <v>62939.9</v>
      </c>
      <c r="F4" t="s">
        <v>19</v>
      </c>
      <c r="G4" t="s">
        <v>20</v>
      </c>
      <c r="H4" t="s">
        <v>21</v>
      </c>
      <c r="I4" t="s">
        <v>31</v>
      </c>
      <c r="J4" t="str">
        <f>VLOOKUP(I4,'Clean Data'!$A$1:$B$64,2,FALSE)</f>
        <v>CATERING:DEPARTML ACTIVITIES</v>
      </c>
      <c r="K4" t="s">
        <v>25</v>
      </c>
      <c r="L4" t="s">
        <v>26</v>
      </c>
      <c r="M4" t="s">
        <v>23</v>
      </c>
      <c r="N4" t="s">
        <v>23</v>
      </c>
      <c r="O4" t="s">
        <v>27</v>
      </c>
      <c r="P4" t="s">
        <v>32</v>
      </c>
    </row>
    <row r="5" spans="1:16" x14ac:dyDescent="0.25">
      <c r="A5" t="s">
        <v>15</v>
      </c>
      <c r="B5" t="s">
        <v>16</v>
      </c>
      <c r="C5" t="s">
        <v>17</v>
      </c>
      <c r="D5" t="s">
        <v>18</v>
      </c>
      <c r="E5">
        <v>2992.39</v>
      </c>
      <c r="F5" t="s">
        <v>19</v>
      </c>
      <c r="G5" t="s">
        <v>20</v>
      </c>
      <c r="H5" t="s">
        <v>21</v>
      </c>
      <c r="I5" t="s">
        <v>33</v>
      </c>
      <c r="J5" t="str">
        <f>VLOOKUP(I5,'Clean Data'!$A$1:$B$64,2,FALSE)</f>
        <v>CONSUMABLE SUPPLIES</v>
      </c>
      <c r="K5" t="s">
        <v>25</v>
      </c>
      <c r="L5" t="s">
        <v>26</v>
      </c>
      <c r="M5" t="s">
        <v>23</v>
      </c>
      <c r="N5" t="s">
        <v>23</v>
      </c>
      <c r="O5" t="s">
        <v>34</v>
      </c>
      <c r="P5" t="s">
        <v>35</v>
      </c>
    </row>
    <row r="6" spans="1:16" x14ac:dyDescent="0.25">
      <c r="A6" t="s">
        <v>15</v>
      </c>
      <c r="B6" t="s">
        <v>16</v>
      </c>
      <c r="C6" t="s">
        <v>17</v>
      </c>
      <c r="D6" t="s">
        <v>18</v>
      </c>
      <c r="E6">
        <v>380.85</v>
      </c>
      <c r="F6" t="s">
        <v>19</v>
      </c>
      <c r="G6" t="s">
        <v>20</v>
      </c>
      <c r="H6" t="s">
        <v>21</v>
      </c>
      <c r="I6" t="s">
        <v>36</v>
      </c>
      <c r="J6" t="str">
        <f>VLOOKUP(I6,'Clean Data'!$A$1:$B$64,2,FALSE)</f>
        <v>CONSUMABLE SUPPLIES</v>
      </c>
      <c r="K6" t="s">
        <v>25</v>
      </c>
      <c r="L6" t="s">
        <v>26</v>
      </c>
      <c r="M6" t="s">
        <v>23</v>
      </c>
      <c r="N6" t="s">
        <v>23</v>
      </c>
      <c r="O6" t="s">
        <v>34</v>
      </c>
      <c r="P6" t="s">
        <v>35</v>
      </c>
    </row>
    <row r="7" spans="1:16" x14ac:dyDescent="0.25">
      <c r="A7" t="s">
        <v>15</v>
      </c>
      <c r="B7" t="s">
        <v>16</v>
      </c>
      <c r="C7" t="s">
        <v>37</v>
      </c>
      <c r="D7" t="s">
        <v>18</v>
      </c>
      <c r="E7">
        <v>138</v>
      </c>
      <c r="F7" t="s">
        <v>19</v>
      </c>
      <c r="G7" t="s">
        <v>20</v>
      </c>
      <c r="H7" t="s">
        <v>21</v>
      </c>
      <c r="I7" t="s">
        <v>38</v>
      </c>
      <c r="J7" t="str">
        <f>VLOOKUP(I7,'Clean Data'!$A$1:$B$64,2,FALSE)</f>
        <v>UNIFORM &amp; CLOTHING</v>
      </c>
      <c r="K7" t="s">
        <v>25</v>
      </c>
      <c r="L7" t="s">
        <v>26</v>
      </c>
      <c r="M7" t="s">
        <v>23</v>
      </c>
      <c r="N7" t="s">
        <v>23</v>
      </c>
      <c r="O7" t="s">
        <v>34</v>
      </c>
      <c r="P7" t="s">
        <v>35</v>
      </c>
    </row>
    <row r="8" spans="1:16" x14ac:dyDescent="0.25">
      <c r="A8" t="s">
        <v>15</v>
      </c>
      <c r="B8" t="s">
        <v>16</v>
      </c>
      <c r="C8" t="s">
        <v>39</v>
      </c>
      <c r="D8" t="s">
        <v>18</v>
      </c>
      <c r="E8">
        <v>138</v>
      </c>
      <c r="F8" t="s">
        <v>19</v>
      </c>
      <c r="G8" t="s">
        <v>20</v>
      </c>
      <c r="H8" t="s">
        <v>21</v>
      </c>
      <c r="I8" t="s">
        <v>38</v>
      </c>
      <c r="J8" t="str">
        <f>VLOOKUP(I8,'Clean Data'!$A$1:$B$64,2,FALSE)</f>
        <v>UNIFORM &amp; CLOTHING</v>
      </c>
      <c r="K8" t="s">
        <v>25</v>
      </c>
      <c r="L8" t="s">
        <v>26</v>
      </c>
      <c r="M8" t="s">
        <v>23</v>
      </c>
      <c r="N8" t="s">
        <v>23</v>
      </c>
      <c r="O8" t="s">
        <v>34</v>
      </c>
      <c r="P8" t="s">
        <v>35</v>
      </c>
    </row>
    <row r="9" spans="1:16" x14ac:dyDescent="0.25">
      <c r="A9" t="s">
        <v>15</v>
      </c>
      <c r="B9" t="s">
        <v>16</v>
      </c>
      <c r="C9" t="s">
        <v>17</v>
      </c>
      <c r="D9" t="s">
        <v>18</v>
      </c>
      <c r="E9">
        <v>242.91</v>
      </c>
      <c r="F9" t="s">
        <v>19</v>
      </c>
      <c r="G9" t="s">
        <v>20</v>
      </c>
      <c r="H9" t="s">
        <v>21</v>
      </c>
      <c r="I9" t="s">
        <v>40</v>
      </c>
      <c r="J9" t="str">
        <f>VLOOKUP(I9,'Clean Data'!$A$1:$B$64,2,FALSE)</f>
        <v>CONSUMABLE SUPPLIES</v>
      </c>
      <c r="K9" t="s">
        <v>25</v>
      </c>
      <c r="L9" t="s">
        <v>26</v>
      </c>
      <c r="M9" t="s">
        <v>23</v>
      </c>
      <c r="N9" t="s">
        <v>23</v>
      </c>
      <c r="O9" t="s">
        <v>34</v>
      </c>
      <c r="P9" t="s">
        <v>35</v>
      </c>
    </row>
    <row r="10" spans="1:16" x14ac:dyDescent="0.25">
      <c r="A10" t="s">
        <v>15</v>
      </c>
      <c r="B10" t="s">
        <v>16</v>
      </c>
      <c r="C10" t="s">
        <v>41</v>
      </c>
      <c r="D10" t="s">
        <v>18</v>
      </c>
      <c r="E10">
        <v>0</v>
      </c>
      <c r="F10" t="s">
        <v>19</v>
      </c>
      <c r="G10" t="s">
        <v>20</v>
      </c>
      <c r="H10" t="s">
        <v>21</v>
      </c>
      <c r="I10" t="s">
        <v>42</v>
      </c>
      <c r="J10" t="str">
        <f>VLOOKUP(I10,'Clean Data'!$A$1:$B$64,2,FALSE)</f>
        <v>STATIONERY</v>
      </c>
      <c r="K10" t="s">
        <v>25</v>
      </c>
      <c r="L10" t="s">
        <v>43</v>
      </c>
      <c r="M10" t="s">
        <v>43</v>
      </c>
      <c r="N10" t="s">
        <v>43</v>
      </c>
      <c r="O10" t="s">
        <v>34</v>
      </c>
      <c r="P10" t="s">
        <v>44</v>
      </c>
    </row>
    <row r="11" spans="1:16" x14ac:dyDescent="0.25">
      <c r="A11" t="s">
        <v>15</v>
      </c>
      <c r="B11" t="s">
        <v>16</v>
      </c>
      <c r="C11" t="s">
        <v>45</v>
      </c>
      <c r="D11" t="s">
        <v>18</v>
      </c>
      <c r="E11">
        <v>67535.149999999994</v>
      </c>
      <c r="F11" t="s">
        <v>19</v>
      </c>
      <c r="G11" t="s">
        <v>20</v>
      </c>
      <c r="H11" t="s">
        <v>21</v>
      </c>
      <c r="I11" t="s">
        <v>42</v>
      </c>
      <c r="J11" t="str">
        <f>VLOOKUP(I11,'Clean Data'!$A$1:$B$64,2,FALSE)</f>
        <v>STATIONERY</v>
      </c>
      <c r="K11" t="s">
        <v>25</v>
      </c>
      <c r="L11" t="s">
        <v>26</v>
      </c>
      <c r="M11" t="s">
        <v>23</v>
      </c>
      <c r="N11" t="s">
        <v>23</v>
      </c>
      <c r="O11" t="s">
        <v>34</v>
      </c>
      <c r="P11" t="s">
        <v>44</v>
      </c>
    </row>
    <row r="12" spans="1:16" x14ac:dyDescent="0.25">
      <c r="A12" t="s">
        <v>15</v>
      </c>
      <c r="B12" t="s">
        <v>16</v>
      </c>
      <c r="C12" t="s">
        <v>37</v>
      </c>
      <c r="D12" t="s">
        <v>18</v>
      </c>
      <c r="E12">
        <v>0</v>
      </c>
      <c r="F12" t="s">
        <v>19</v>
      </c>
      <c r="G12" t="s">
        <v>20</v>
      </c>
      <c r="H12" t="s">
        <v>21</v>
      </c>
      <c r="I12" t="s">
        <v>42</v>
      </c>
      <c r="J12" t="str">
        <f>VLOOKUP(I12,'Clean Data'!$A$1:$B$64,2,FALSE)</f>
        <v>STATIONERY</v>
      </c>
      <c r="K12" t="s">
        <v>25</v>
      </c>
      <c r="L12" t="s">
        <v>26</v>
      </c>
      <c r="M12" t="s">
        <v>23</v>
      </c>
      <c r="N12" t="s">
        <v>23</v>
      </c>
      <c r="O12" t="s">
        <v>34</v>
      </c>
      <c r="P12" t="s">
        <v>44</v>
      </c>
    </row>
    <row r="13" spans="1:16" x14ac:dyDescent="0.25">
      <c r="A13" t="s">
        <v>15</v>
      </c>
      <c r="B13" t="s">
        <v>16</v>
      </c>
      <c r="C13" t="s">
        <v>46</v>
      </c>
      <c r="D13" t="s">
        <v>18</v>
      </c>
      <c r="E13">
        <v>12233.4</v>
      </c>
      <c r="F13" t="s">
        <v>19</v>
      </c>
      <c r="G13" t="s">
        <v>20</v>
      </c>
      <c r="H13" t="s">
        <v>21</v>
      </c>
      <c r="I13" t="s">
        <v>42</v>
      </c>
      <c r="J13" t="str">
        <f>VLOOKUP(I13,'Clean Data'!$A$1:$B$64,2,FALSE)</f>
        <v>STATIONERY</v>
      </c>
      <c r="K13" t="s">
        <v>25</v>
      </c>
      <c r="L13" t="s">
        <v>26</v>
      </c>
      <c r="M13" t="s">
        <v>23</v>
      </c>
      <c r="N13" t="s">
        <v>23</v>
      </c>
      <c r="O13" t="s">
        <v>34</v>
      </c>
      <c r="P13" t="s">
        <v>44</v>
      </c>
    </row>
    <row r="14" spans="1:16" x14ac:dyDescent="0.25">
      <c r="A14" t="s">
        <v>15</v>
      </c>
      <c r="B14" t="s">
        <v>16</v>
      </c>
      <c r="C14" t="s">
        <v>39</v>
      </c>
      <c r="D14" t="s">
        <v>18</v>
      </c>
      <c r="E14">
        <v>6364.95</v>
      </c>
      <c r="F14" t="s">
        <v>19</v>
      </c>
      <c r="G14" t="s">
        <v>20</v>
      </c>
      <c r="H14" t="s">
        <v>21</v>
      </c>
      <c r="I14" t="s">
        <v>42</v>
      </c>
      <c r="J14" t="str">
        <f>VLOOKUP(I14,'Clean Data'!$A$1:$B$64,2,FALSE)</f>
        <v>STATIONERY</v>
      </c>
      <c r="K14" t="s">
        <v>25</v>
      </c>
      <c r="L14" t="s">
        <v>26</v>
      </c>
      <c r="M14" t="s">
        <v>23</v>
      </c>
      <c r="N14" t="s">
        <v>23</v>
      </c>
      <c r="O14" t="s">
        <v>34</v>
      </c>
      <c r="P14" t="s">
        <v>44</v>
      </c>
    </row>
    <row r="15" spans="1:16" x14ac:dyDescent="0.25">
      <c r="A15" t="s">
        <v>15</v>
      </c>
      <c r="B15" t="s">
        <v>16</v>
      </c>
      <c r="C15" t="s">
        <v>17</v>
      </c>
      <c r="D15" t="s">
        <v>18</v>
      </c>
      <c r="E15">
        <v>49796.47</v>
      </c>
      <c r="F15" t="s">
        <v>19</v>
      </c>
      <c r="G15" t="s">
        <v>20</v>
      </c>
      <c r="H15" t="s">
        <v>21</v>
      </c>
      <c r="I15" t="s">
        <v>42</v>
      </c>
      <c r="J15" t="str">
        <f>VLOOKUP(I15,'Clean Data'!$A$1:$B$64,2,FALSE)</f>
        <v>STATIONERY</v>
      </c>
      <c r="K15" t="s">
        <v>25</v>
      </c>
      <c r="L15" t="s">
        <v>26</v>
      </c>
      <c r="M15" t="s">
        <v>23</v>
      </c>
      <c r="N15" t="s">
        <v>23</v>
      </c>
      <c r="O15" t="s">
        <v>34</v>
      </c>
      <c r="P15" t="s">
        <v>44</v>
      </c>
    </row>
    <row r="16" spans="1:16" x14ac:dyDescent="0.25">
      <c r="A16" t="s">
        <v>15</v>
      </c>
      <c r="B16" t="s">
        <v>16</v>
      </c>
      <c r="C16" t="s">
        <v>17</v>
      </c>
      <c r="D16" t="s">
        <v>18</v>
      </c>
      <c r="E16">
        <v>44775</v>
      </c>
      <c r="F16" t="s">
        <v>19</v>
      </c>
      <c r="G16" t="s">
        <v>20</v>
      </c>
      <c r="H16" t="s">
        <v>21</v>
      </c>
      <c r="I16" t="s">
        <v>47</v>
      </c>
      <c r="J16" t="str">
        <f>VLOOKUP(I16,'Clean Data'!$A$1:$B$64,2,FALSE)</f>
        <v>STATIONERY</v>
      </c>
      <c r="K16" t="s">
        <v>25</v>
      </c>
      <c r="L16" t="s">
        <v>26</v>
      </c>
      <c r="M16" t="s">
        <v>23</v>
      </c>
      <c r="N16" t="s">
        <v>23</v>
      </c>
      <c r="O16" t="s">
        <v>34</v>
      </c>
      <c r="P16" t="s">
        <v>44</v>
      </c>
    </row>
    <row r="17" spans="1:16" x14ac:dyDescent="0.25">
      <c r="A17" t="s">
        <v>15</v>
      </c>
      <c r="B17" t="s">
        <v>16</v>
      </c>
      <c r="C17" t="s">
        <v>39</v>
      </c>
      <c r="D17" t="s">
        <v>18</v>
      </c>
      <c r="E17">
        <v>21789</v>
      </c>
      <c r="F17" t="s">
        <v>19</v>
      </c>
      <c r="G17" t="s">
        <v>20</v>
      </c>
      <c r="H17" t="s">
        <v>21</v>
      </c>
      <c r="I17" t="s">
        <v>47</v>
      </c>
      <c r="J17" t="str">
        <f>VLOOKUP(I17,'Clean Data'!$A$1:$B$64,2,FALSE)</f>
        <v>STATIONERY</v>
      </c>
      <c r="K17" t="s">
        <v>25</v>
      </c>
      <c r="L17" t="s">
        <v>26</v>
      </c>
      <c r="M17" t="s">
        <v>23</v>
      </c>
      <c r="N17" t="s">
        <v>23</v>
      </c>
      <c r="O17" t="s">
        <v>34</v>
      </c>
      <c r="P17" t="s">
        <v>44</v>
      </c>
    </row>
    <row r="18" spans="1:16" x14ac:dyDescent="0.25">
      <c r="A18" t="s">
        <v>15</v>
      </c>
      <c r="B18" t="s">
        <v>16</v>
      </c>
      <c r="C18" t="s">
        <v>37</v>
      </c>
      <c r="D18" t="s">
        <v>18</v>
      </c>
      <c r="E18">
        <v>30447</v>
      </c>
      <c r="F18" t="s">
        <v>19</v>
      </c>
      <c r="G18" t="s">
        <v>20</v>
      </c>
      <c r="H18" t="s">
        <v>21</v>
      </c>
      <c r="I18" t="s">
        <v>47</v>
      </c>
      <c r="J18" t="str">
        <f>VLOOKUP(I18,'Clean Data'!$A$1:$B$64,2,FALSE)</f>
        <v>STATIONERY</v>
      </c>
      <c r="K18" t="s">
        <v>25</v>
      </c>
      <c r="L18" t="s">
        <v>26</v>
      </c>
      <c r="M18" t="s">
        <v>23</v>
      </c>
      <c r="N18" t="s">
        <v>23</v>
      </c>
      <c r="O18" t="s">
        <v>34</v>
      </c>
      <c r="P18" t="s">
        <v>44</v>
      </c>
    </row>
    <row r="19" spans="1:16" x14ac:dyDescent="0.25">
      <c r="A19" t="s">
        <v>15</v>
      </c>
      <c r="B19" t="s">
        <v>16</v>
      </c>
      <c r="C19" t="s">
        <v>45</v>
      </c>
      <c r="D19" t="s">
        <v>18</v>
      </c>
      <c r="E19">
        <v>12094.14</v>
      </c>
      <c r="F19" t="s">
        <v>19</v>
      </c>
      <c r="G19" t="s">
        <v>20</v>
      </c>
      <c r="H19" t="s">
        <v>21</v>
      </c>
      <c r="I19" t="s">
        <v>47</v>
      </c>
      <c r="J19" t="str">
        <f>VLOOKUP(I19,'Clean Data'!$A$1:$B$64,2,FALSE)</f>
        <v>STATIONERY</v>
      </c>
      <c r="K19" t="s">
        <v>25</v>
      </c>
      <c r="L19" t="s">
        <v>26</v>
      </c>
      <c r="M19" t="s">
        <v>23</v>
      </c>
      <c r="N19" t="s">
        <v>23</v>
      </c>
      <c r="O19" t="s">
        <v>34</v>
      </c>
      <c r="P19" t="s">
        <v>44</v>
      </c>
    </row>
    <row r="20" spans="1:16" x14ac:dyDescent="0.25">
      <c r="A20" t="s">
        <v>15</v>
      </c>
      <c r="B20" t="s">
        <v>16</v>
      </c>
      <c r="C20" t="s">
        <v>17</v>
      </c>
      <c r="D20" t="s">
        <v>18</v>
      </c>
      <c r="E20">
        <v>50020.95</v>
      </c>
      <c r="F20" t="s">
        <v>19</v>
      </c>
      <c r="G20" t="s">
        <v>20</v>
      </c>
      <c r="H20" t="s">
        <v>21</v>
      </c>
      <c r="I20" t="s">
        <v>48</v>
      </c>
      <c r="J20" t="str">
        <f>VLOOKUP(I20,'Clean Data'!$A$1:$B$64,2,FALSE)</f>
        <v>STATIONERY</v>
      </c>
      <c r="K20" t="s">
        <v>25</v>
      </c>
      <c r="L20" t="s">
        <v>26</v>
      </c>
      <c r="M20" t="s">
        <v>23</v>
      </c>
      <c r="N20" t="s">
        <v>23</v>
      </c>
      <c r="O20" t="s">
        <v>34</v>
      </c>
      <c r="P20" t="s">
        <v>44</v>
      </c>
    </row>
    <row r="21" spans="1:16" x14ac:dyDescent="0.25">
      <c r="A21" t="s">
        <v>15</v>
      </c>
      <c r="B21" t="s">
        <v>16</v>
      </c>
      <c r="C21" t="s">
        <v>45</v>
      </c>
      <c r="D21" t="s">
        <v>18</v>
      </c>
      <c r="E21">
        <v>9691.6</v>
      </c>
      <c r="F21" t="s">
        <v>19</v>
      </c>
      <c r="G21" t="s">
        <v>20</v>
      </c>
      <c r="H21" t="s">
        <v>21</v>
      </c>
      <c r="I21" t="s">
        <v>48</v>
      </c>
      <c r="J21" t="str">
        <f>VLOOKUP(I21,'Clean Data'!$A$1:$B$64,2,FALSE)</f>
        <v>STATIONERY</v>
      </c>
      <c r="K21" t="s">
        <v>25</v>
      </c>
      <c r="L21" t="s">
        <v>26</v>
      </c>
      <c r="M21" t="s">
        <v>23</v>
      </c>
      <c r="N21" t="s">
        <v>23</v>
      </c>
      <c r="O21" t="s">
        <v>34</v>
      </c>
      <c r="P21" t="s">
        <v>44</v>
      </c>
    </row>
    <row r="22" spans="1:16" x14ac:dyDescent="0.25">
      <c r="A22" t="s">
        <v>15</v>
      </c>
      <c r="B22" t="s">
        <v>16</v>
      </c>
      <c r="C22" t="s">
        <v>17</v>
      </c>
      <c r="D22" t="s">
        <v>18</v>
      </c>
      <c r="E22">
        <v>100177.5</v>
      </c>
      <c r="F22" t="s">
        <v>19</v>
      </c>
      <c r="G22" t="s">
        <v>20</v>
      </c>
      <c r="H22" t="s">
        <v>21</v>
      </c>
      <c r="I22" t="s">
        <v>50</v>
      </c>
      <c r="J22" t="str">
        <f>VLOOKUP(I22,'Clean Data'!$A$1:$B$64,2,FALSE)</f>
        <v>EVENT PROMOTERS</v>
      </c>
      <c r="K22" t="s">
        <v>25</v>
      </c>
      <c r="L22" t="s">
        <v>26</v>
      </c>
      <c r="M22" t="s">
        <v>23</v>
      </c>
      <c r="N22" t="s">
        <v>23</v>
      </c>
      <c r="O22" t="s">
        <v>27</v>
      </c>
      <c r="P22" t="s">
        <v>49</v>
      </c>
    </row>
    <row r="23" spans="1:16" x14ac:dyDescent="0.25">
      <c r="A23" t="s">
        <v>15</v>
      </c>
      <c r="B23" t="s">
        <v>16</v>
      </c>
      <c r="C23" t="s">
        <v>17</v>
      </c>
      <c r="D23" t="s">
        <v>18</v>
      </c>
      <c r="E23">
        <v>87000.06</v>
      </c>
      <c r="F23" t="s">
        <v>19</v>
      </c>
      <c r="G23" t="s">
        <v>20</v>
      </c>
      <c r="H23" t="s">
        <v>21</v>
      </c>
      <c r="I23" t="s">
        <v>52</v>
      </c>
      <c r="J23" t="str">
        <f>VLOOKUP(I23,'Clean Data'!$A$1:$B$64,2,FALSE)</f>
        <v>OFFICE FURNITURE</v>
      </c>
      <c r="K23" t="s">
        <v>25</v>
      </c>
      <c r="L23" t="s">
        <v>26</v>
      </c>
      <c r="M23" t="s">
        <v>23</v>
      </c>
      <c r="N23" t="s">
        <v>23</v>
      </c>
      <c r="O23" t="s">
        <v>27</v>
      </c>
      <c r="P23" t="s">
        <v>51</v>
      </c>
    </row>
    <row r="24" spans="1:16" x14ac:dyDescent="0.25">
      <c r="A24" t="s">
        <v>15</v>
      </c>
      <c r="B24" t="s">
        <v>16</v>
      </c>
      <c r="C24" t="s">
        <v>41</v>
      </c>
      <c r="D24" t="s">
        <v>18</v>
      </c>
      <c r="E24">
        <v>45770</v>
      </c>
      <c r="F24" t="s">
        <v>19</v>
      </c>
      <c r="G24" t="s">
        <v>20</v>
      </c>
      <c r="H24" t="s">
        <v>21</v>
      </c>
      <c r="I24" t="s">
        <v>52</v>
      </c>
      <c r="J24" t="str">
        <f>VLOOKUP(I24,'Clean Data'!$A$1:$B$64,2,FALSE)</f>
        <v>OFFICE FURNITURE</v>
      </c>
      <c r="K24" t="s">
        <v>25</v>
      </c>
      <c r="L24" t="s">
        <v>26</v>
      </c>
      <c r="M24" t="s">
        <v>23</v>
      </c>
      <c r="N24" t="s">
        <v>23</v>
      </c>
      <c r="O24" t="s">
        <v>27</v>
      </c>
      <c r="P24" t="s">
        <v>51</v>
      </c>
    </row>
    <row r="25" spans="1:16" x14ac:dyDescent="0.25">
      <c r="A25" t="s">
        <v>15</v>
      </c>
      <c r="B25" t="s">
        <v>16</v>
      </c>
      <c r="C25" t="s">
        <v>39</v>
      </c>
      <c r="D25" t="s">
        <v>18</v>
      </c>
      <c r="E25">
        <v>0</v>
      </c>
      <c r="F25" t="s">
        <v>19</v>
      </c>
      <c r="G25" t="s">
        <v>20</v>
      </c>
      <c r="H25" t="s">
        <v>21</v>
      </c>
      <c r="I25" t="s">
        <v>52</v>
      </c>
      <c r="J25" t="str">
        <f>VLOOKUP(I25,'Clean Data'!$A$1:$B$64,2,FALSE)</f>
        <v>OFFICE FURNITURE</v>
      </c>
      <c r="K25" t="s">
        <v>25</v>
      </c>
      <c r="L25" t="s">
        <v>43</v>
      </c>
      <c r="M25" t="s">
        <v>43</v>
      </c>
      <c r="N25" t="s">
        <v>43</v>
      </c>
      <c r="O25" t="s">
        <v>27</v>
      </c>
      <c r="P25" t="s">
        <v>51</v>
      </c>
    </row>
    <row r="26" spans="1:16" x14ac:dyDescent="0.25">
      <c r="A26" t="s">
        <v>15</v>
      </c>
      <c r="B26" t="s">
        <v>16</v>
      </c>
      <c r="C26" t="s">
        <v>46</v>
      </c>
      <c r="D26" t="s">
        <v>18</v>
      </c>
      <c r="E26">
        <v>0</v>
      </c>
      <c r="F26" t="s">
        <v>19</v>
      </c>
      <c r="G26" t="s">
        <v>20</v>
      </c>
      <c r="H26" t="s">
        <v>21</v>
      </c>
      <c r="I26" t="s">
        <v>52</v>
      </c>
      <c r="J26" t="str">
        <f>VLOOKUP(I26,'Clean Data'!$A$1:$B$64,2,FALSE)</f>
        <v>OFFICE FURNITURE</v>
      </c>
      <c r="K26" t="s">
        <v>25</v>
      </c>
      <c r="L26" t="s">
        <v>26</v>
      </c>
      <c r="M26" t="s">
        <v>23</v>
      </c>
      <c r="N26" t="s">
        <v>23</v>
      </c>
      <c r="O26" t="s">
        <v>27</v>
      </c>
      <c r="P26" t="s">
        <v>51</v>
      </c>
    </row>
    <row r="27" spans="1:16" x14ac:dyDescent="0.25">
      <c r="A27" t="s">
        <v>15</v>
      </c>
      <c r="B27" t="s">
        <v>16</v>
      </c>
      <c r="C27" t="s">
        <v>17</v>
      </c>
      <c r="D27" t="s">
        <v>18</v>
      </c>
      <c r="E27">
        <v>17311</v>
      </c>
      <c r="F27" t="s">
        <v>19</v>
      </c>
      <c r="G27" t="s">
        <v>20</v>
      </c>
      <c r="H27" t="s">
        <v>21</v>
      </c>
      <c r="I27" t="s">
        <v>54</v>
      </c>
      <c r="J27" t="str">
        <f>VLOOKUP(I27,'Clean Data'!$A$1:$B$64,2,FALSE)</f>
        <v>SALARIES AND WAGES</v>
      </c>
      <c r="K27" t="s">
        <v>25</v>
      </c>
      <c r="L27" t="s">
        <v>26</v>
      </c>
      <c r="M27" t="s">
        <v>23</v>
      </c>
      <c r="N27" t="s">
        <v>23</v>
      </c>
      <c r="O27" t="s">
        <v>27</v>
      </c>
      <c r="P27" t="s">
        <v>53</v>
      </c>
    </row>
    <row r="28" spans="1:16" x14ac:dyDescent="0.25">
      <c r="A28" t="s">
        <v>15</v>
      </c>
      <c r="B28" t="s">
        <v>16</v>
      </c>
      <c r="C28" t="s">
        <v>17</v>
      </c>
      <c r="D28" t="s">
        <v>18</v>
      </c>
      <c r="E28">
        <v>149999.94</v>
      </c>
      <c r="F28" t="s">
        <v>19</v>
      </c>
      <c r="G28" t="s">
        <v>20</v>
      </c>
      <c r="H28" t="s">
        <v>21</v>
      </c>
      <c r="I28" t="s">
        <v>55</v>
      </c>
      <c r="J28" t="str">
        <f>VLOOKUP(I28,'Clean Data'!$A$1:$B$64,2,FALSE)</f>
        <v>OFFICE FURNITURE</v>
      </c>
      <c r="K28" t="s">
        <v>25</v>
      </c>
      <c r="L28" t="s">
        <v>57</v>
      </c>
      <c r="M28" t="s">
        <v>56</v>
      </c>
      <c r="N28" t="s">
        <v>56</v>
      </c>
      <c r="O28" t="s">
        <v>34</v>
      </c>
      <c r="P28" t="s">
        <v>58</v>
      </c>
    </row>
    <row r="29" spans="1:16" x14ac:dyDescent="0.25">
      <c r="A29" t="s">
        <v>15</v>
      </c>
      <c r="B29" t="s">
        <v>16</v>
      </c>
      <c r="C29" t="s">
        <v>17</v>
      </c>
      <c r="D29" t="s">
        <v>18</v>
      </c>
      <c r="E29">
        <v>5592.57</v>
      </c>
      <c r="F29" t="s">
        <v>19</v>
      </c>
      <c r="G29" t="s">
        <v>20</v>
      </c>
      <c r="H29" t="s">
        <v>21</v>
      </c>
      <c r="I29" t="s">
        <v>59</v>
      </c>
      <c r="J29" t="str">
        <f>VLOOKUP(I29,'Clean Data'!$A$1:$B$64,2,FALSE)</f>
        <v>OFFICE EQUIPMENT</v>
      </c>
      <c r="K29" t="s">
        <v>25</v>
      </c>
      <c r="L29" t="s">
        <v>57</v>
      </c>
      <c r="M29" t="s">
        <v>56</v>
      </c>
      <c r="N29" t="s">
        <v>56</v>
      </c>
      <c r="O29" t="s">
        <v>34</v>
      </c>
      <c r="P29" t="s">
        <v>58</v>
      </c>
    </row>
    <row r="30" spans="1:16" x14ac:dyDescent="0.25">
      <c r="A30" t="s">
        <v>15</v>
      </c>
      <c r="B30" t="s">
        <v>16</v>
      </c>
      <c r="C30" t="s">
        <v>46</v>
      </c>
      <c r="D30" t="s">
        <v>18</v>
      </c>
      <c r="E30">
        <v>0</v>
      </c>
      <c r="F30" t="s">
        <v>19</v>
      </c>
      <c r="G30" t="s">
        <v>20</v>
      </c>
      <c r="H30" t="s">
        <v>21</v>
      </c>
      <c r="I30" t="s">
        <v>62</v>
      </c>
      <c r="J30" t="str">
        <f>VLOOKUP(I30,'Clean Data'!$A$1:$B$64,2,FALSE)</f>
        <v>SALARIES AND WAGES</v>
      </c>
      <c r="K30" t="s">
        <v>25</v>
      </c>
      <c r="L30" t="s">
        <v>43</v>
      </c>
      <c r="M30" t="s">
        <v>43</v>
      </c>
      <c r="N30" t="s">
        <v>43</v>
      </c>
      <c r="O30" t="s">
        <v>27</v>
      </c>
      <c r="P30" t="s">
        <v>61</v>
      </c>
    </row>
    <row r="31" spans="1:16" x14ac:dyDescent="0.25">
      <c r="A31" t="s">
        <v>15</v>
      </c>
      <c r="B31" t="s">
        <v>16</v>
      </c>
      <c r="C31" t="s">
        <v>41</v>
      </c>
      <c r="D31" t="s">
        <v>18</v>
      </c>
      <c r="E31">
        <v>0</v>
      </c>
      <c r="F31" t="s">
        <v>19</v>
      </c>
      <c r="G31" t="s">
        <v>20</v>
      </c>
      <c r="H31" t="s">
        <v>21</v>
      </c>
      <c r="I31" t="s">
        <v>62</v>
      </c>
      <c r="J31" t="str">
        <f>VLOOKUP(I31,'Clean Data'!$A$1:$B$64,2,FALSE)</f>
        <v>SALARIES AND WAGES</v>
      </c>
      <c r="K31" t="s">
        <v>25</v>
      </c>
      <c r="L31" t="s">
        <v>43</v>
      </c>
      <c r="M31" t="s">
        <v>43</v>
      </c>
      <c r="N31" t="s">
        <v>43</v>
      </c>
      <c r="O31" t="s">
        <v>27</v>
      </c>
      <c r="P31" t="s">
        <v>61</v>
      </c>
    </row>
    <row r="32" spans="1:16" x14ac:dyDescent="0.25">
      <c r="A32" t="s">
        <v>15</v>
      </c>
      <c r="B32" t="s">
        <v>16</v>
      </c>
      <c r="C32" t="s">
        <v>17</v>
      </c>
      <c r="D32" t="s">
        <v>18</v>
      </c>
      <c r="E32">
        <v>504031.48</v>
      </c>
      <c r="F32" t="s">
        <v>19</v>
      </c>
      <c r="G32" t="s">
        <v>20</v>
      </c>
      <c r="H32" t="s">
        <v>21</v>
      </c>
      <c r="I32" t="s">
        <v>62</v>
      </c>
      <c r="J32" t="str">
        <f>VLOOKUP(I32,'Clean Data'!$A$1:$B$64,2,FALSE)</f>
        <v>SALARIES AND WAGES</v>
      </c>
      <c r="K32" t="s">
        <v>25</v>
      </c>
      <c r="L32" t="s">
        <v>26</v>
      </c>
      <c r="M32" t="s">
        <v>60</v>
      </c>
      <c r="N32" t="s">
        <v>60</v>
      </c>
      <c r="O32" t="s">
        <v>27</v>
      </c>
      <c r="P32" t="s">
        <v>61</v>
      </c>
    </row>
    <row r="33" spans="1:16" x14ac:dyDescent="0.25">
      <c r="A33" t="s">
        <v>15</v>
      </c>
      <c r="B33" t="s">
        <v>16</v>
      </c>
      <c r="C33" t="s">
        <v>17</v>
      </c>
      <c r="D33" t="s">
        <v>18</v>
      </c>
      <c r="E33">
        <v>17023.86</v>
      </c>
      <c r="F33" t="s">
        <v>19</v>
      </c>
      <c r="G33" t="s">
        <v>20</v>
      </c>
      <c r="H33" t="s">
        <v>21</v>
      </c>
      <c r="I33" t="s">
        <v>63</v>
      </c>
      <c r="J33" t="str">
        <f>VLOOKUP(I33,'Clean Data'!$A$1:$B$64,2,FALSE)</f>
        <v>SALARIES AND WAGES</v>
      </c>
      <c r="K33" t="s">
        <v>25</v>
      </c>
      <c r="L33" t="s">
        <v>26</v>
      </c>
      <c r="M33" t="s">
        <v>60</v>
      </c>
      <c r="N33" t="s">
        <v>60</v>
      </c>
      <c r="O33" t="s">
        <v>27</v>
      </c>
      <c r="P33" t="s">
        <v>61</v>
      </c>
    </row>
    <row r="34" spans="1:16" x14ac:dyDescent="0.25">
      <c r="A34" t="s">
        <v>15</v>
      </c>
      <c r="B34" t="s">
        <v>16</v>
      </c>
      <c r="C34" t="s">
        <v>17</v>
      </c>
      <c r="D34" t="s">
        <v>18</v>
      </c>
      <c r="E34">
        <v>-40389.370000000003</v>
      </c>
      <c r="F34" t="s">
        <v>19</v>
      </c>
      <c r="G34" t="s">
        <v>20</v>
      </c>
      <c r="H34" t="s">
        <v>21</v>
      </c>
      <c r="I34" t="s">
        <v>64</v>
      </c>
      <c r="J34" t="str">
        <f>VLOOKUP(I34,'Clean Data'!$A$1:$B$64,2,FALSE)</f>
        <v>SALARIES AND WAGES</v>
      </c>
      <c r="K34" t="s">
        <v>25</v>
      </c>
      <c r="L34" t="s">
        <v>26</v>
      </c>
      <c r="M34" t="s">
        <v>60</v>
      </c>
      <c r="N34" t="s">
        <v>60</v>
      </c>
      <c r="O34" t="s">
        <v>27</v>
      </c>
      <c r="P34" t="s">
        <v>61</v>
      </c>
    </row>
    <row r="35" spans="1:16" x14ac:dyDescent="0.25">
      <c r="A35" t="s">
        <v>15</v>
      </c>
      <c r="B35" t="s">
        <v>16</v>
      </c>
      <c r="C35" t="s">
        <v>45</v>
      </c>
      <c r="D35" t="s">
        <v>18</v>
      </c>
      <c r="E35">
        <v>35697.74</v>
      </c>
      <c r="F35" t="s">
        <v>19</v>
      </c>
      <c r="G35" t="s">
        <v>20</v>
      </c>
      <c r="H35" t="s">
        <v>21</v>
      </c>
      <c r="I35" t="s">
        <v>64</v>
      </c>
      <c r="J35" t="str">
        <f>VLOOKUP(I35,'Clean Data'!$A$1:$B$64,2,FALSE)</f>
        <v>SALARIES AND WAGES</v>
      </c>
      <c r="K35" t="s">
        <v>25</v>
      </c>
      <c r="L35" t="s">
        <v>26</v>
      </c>
      <c r="M35" t="s">
        <v>60</v>
      </c>
      <c r="N35" t="s">
        <v>60</v>
      </c>
      <c r="O35" t="s">
        <v>27</v>
      </c>
      <c r="P35" t="s">
        <v>61</v>
      </c>
    </row>
    <row r="36" spans="1:16" x14ac:dyDescent="0.25">
      <c r="A36" t="s">
        <v>15</v>
      </c>
      <c r="B36" t="s">
        <v>16</v>
      </c>
      <c r="C36" t="s">
        <v>41</v>
      </c>
      <c r="D36" t="s">
        <v>18</v>
      </c>
      <c r="E36">
        <v>64521</v>
      </c>
      <c r="F36" t="s">
        <v>19</v>
      </c>
      <c r="G36" t="s">
        <v>20</v>
      </c>
      <c r="H36" t="s">
        <v>21</v>
      </c>
      <c r="I36" t="s">
        <v>64</v>
      </c>
      <c r="J36" t="str">
        <f>VLOOKUP(I36,'Clean Data'!$A$1:$B$64,2,FALSE)</f>
        <v>SALARIES AND WAGES</v>
      </c>
      <c r="K36" t="s">
        <v>25</v>
      </c>
      <c r="L36" t="s">
        <v>26</v>
      </c>
      <c r="M36" t="s">
        <v>60</v>
      </c>
      <c r="N36" t="s">
        <v>60</v>
      </c>
      <c r="O36" t="s">
        <v>27</v>
      </c>
      <c r="P36" t="s">
        <v>61</v>
      </c>
    </row>
    <row r="37" spans="1:16" x14ac:dyDescent="0.25">
      <c r="A37" t="s">
        <v>15</v>
      </c>
      <c r="B37" t="s">
        <v>16</v>
      </c>
      <c r="C37" t="s">
        <v>17</v>
      </c>
      <c r="D37" t="s">
        <v>18</v>
      </c>
      <c r="E37">
        <v>2990509.4</v>
      </c>
      <c r="F37" t="s">
        <v>19</v>
      </c>
      <c r="G37" t="s">
        <v>20</v>
      </c>
      <c r="H37" t="s">
        <v>21</v>
      </c>
      <c r="I37" t="s">
        <v>65</v>
      </c>
      <c r="J37" t="str">
        <f>VLOOKUP(I37,'Clean Data'!$A$1:$B$64,2,FALSE)</f>
        <v>SALARIES AND WAGES</v>
      </c>
      <c r="K37" t="s">
        <v>25</v>
      </c>
      <c r="L37" t="s">
        <v>26</v>
      </c>
      <c r="M37" t="s">
        <v>60</v>
      </c>
      <c r="N37" t="s">
        <v>60</v>
      </c>
      <c r="O37" t="s">
        <v>27</v>
      </c>
      <c r="P37" t="s">
        <v>61</v>
      </c>
    </row>
    <row r="38" spans="1:16" x14ac:dyDescent="0.25">
      <c r="A38" t="s">
        <v>15</v>
      </c>
      <c r="B38" t="s">
        <v>16</v>
      </c>
      <c r="C38" t="s">
        <v>45</v>
      </c>
      <c r="D38" t="s">
        <v>18</v>
      </c>
      <c r="E38">
        <v>72961.22</v>
      </c>
      <c r="F38" t="s">
        <v>19</v>
      </c>
      <c r="G38" t="s">
        <v>20</v>
      </c>
      <c r="H38" t="s">
        <v>21</v>
      </c>
      <c r="I38" t="s">
        <v>66</v>
      </c>
      <c r="J38" t="str">
        <f>VLOOKUP(I38,'Clean Data'!$A$1:$B$64,2,FALSE)</f>
        <v>SALARIES AND WAGES</v>
      </c>
      <c r="K38" t="s">
        <v>25</v>
      </c>
      <c r="L38" t="s">
        <v>26</v>
      </c>
      <c r="M38" t="s">
        <v>60</v>
      </c>
      <c r="N38" t="s">
        <v>60</v>
      </c>
      <c r="O38" t="s">
        <v>27</v>
      </c>
      <c r="P38" t="s">
        <v>61</v>
      </c>
    </row>
    <row r="39" spans="1:16" x14ac:dyDescent="0.25">
      <c r="A39" t="s">
        <v>15</v>
      </c>
      <c r="B39" t="s">
        <v>16</v>
      </c>
      <c r="C39" t="s">
        <v>17</v>
      </c>
      <c r="D39" t="s">
        <v>18</v>
      </c>
      <c r="E39">
        <v>84683.32</v>
      </c>
      <c r="F39" t="s">
        <v>19</v>
      </c>
      <c r="G39" t="s">
        <v>20</v>
      </c>
      <c r="H39" t="s">
        <v>21</v>
      </c>
      <c r="I39" t="s">
        <v>66</v>
      </c>
      <c r="J39" t="str">
        <f>VLOOKUP(I39,'Clean Data'!$A$1:$B$64,2,FALSE)</f>
        <v>SALARIES AND WAGES</v>
      </c>
      <c r="K39" t="s">
        <v>25</v>
      </c>
      <c r="L39" t="s">
        <v>26</v>
      </c>
      <c r="M39" t="s">
        <v>60</v>
      </c>
      <c r="N39" t="s">
        <v>60</v>
      </c>
      <c r="O39" t="s">
        <v>27</v>
      </c>
      <c r="P39" t="s">
        <v>61</v>
      </c>
    </row>
    <row r="40" spans="1:16" x14ac:dyDescent="0.25">
      <c r="A40" t="s">
        <v>15</v>
      </c>
      <c r="B40" t="s">
        <v>16</v>
      </c>
      <c r="C40" t="s">
        <v>41</v>
      </c>
      <c r="D40" t="s">
        <v>18</v>
      </c>
      <c r="E40">
        <v>1346102.25</v>
      </c>
      <c r="F40" t="s">
        <v>19</v>
      </c>
      <c r="G40" t="s">
        <v>20</v>
      </c>
      <c r="H40" t="s">
        <v>21</v>
      </c>
      <c r="I40" t="s">
        <v>65</v>
      </c>
      <c r="J40" t="str">
        <f>VLOOKUP(I40,'Clean Data'!$A$1:$B$64,2,FALSE)</f>
        <v>SALARIES AND WAGES</v>
      </c>
      <c r="K40" t="s">
        <v>25</v>
      </c>
      <c r="L40" t="s">
        <v>26</v>
      </c>
      <c r="M40" t="s">
        <v>60</v>
      </c>
      <c r="N40" t="s">
        <v>60</v>
      </c>
      <c r="O40" t="s">
        <v>27</v>
      </c>
      <c r="P40" t="s">
        <v>61</v>
      </c>
    </row>
    <row r="41" spans="1:16" x14ac:dyDescent="0.25">
      <c r="A41" t="s">
        <v>15</v>
      </c>
      <c r="B41" t="s">
        <v>16</v>
      </c>
      <c r="C41" t="s">
        <v>39</v>
      </c>
      <c r="D41" t="s">
        <v>18</v>
      </c>
      <c r="E41">
        <v>1040631.1</v>
      </c>
      <c r="F41" t="s">
        <v>19</v>
      </c>
      <c r="G41" t="s">
        <v>20</v>
      </c>
      <c r="H41" t="s">
        <v>21</v>
      </c>
      <c r="I41" t="s">
        <v>65</v>
      </c>
      <c r="J41" t="str">
        <f>VLOOKUP(I41,'Clean Data'!$A$1:$B$64,2,FALSE)</f>
        <v>SALARIES AND WAGES</v>
      </c>
      <c r="K41" t="s">
        <v>25</v>
      </c>
      <c r="L41" t="s">
        <v>26</v>
      </c>
      <c r="M41" t="s">
        <v>60</v>
      </c>
      <c r="N41" t="s">
        <v>60</v>
      </c>
      <c r="O41" t="s">
        <v>27</v>
      </c>
      <c r="P41" t="s">
        <v>61</v>
      </c>
    </row>
    <row r="42" spans="1:16" x14ac:dyDescent="0.25">
      <c r="A42" t="s">
        <v>15</v>
      </c>
      <c r="B42" t="s">
        <v>16</v>
      </c>
      <c r="C42" t="s">
        <v>46</v>
      </c>
      <c r="D42" t="s">
        <v>18</v>
      </c>
      <c r="E42">
        <v>670869.75</v>
      </c>
      <c r="F42" t="s">
        <v>19</v>
      </c>
      <c r="G42" t="s">
        <v>20</v>
      </c>
      <c r="H42" t="s">
        <v>21</v>
      </c>
      <c r="I42" t="s">
        <v>65</v>
      </c>
      <c r="J42" t="str">
        <f>VLOOKUP(I42,'Clean Data'!$A$1:$B$64,2,FALSE)</f>
        <v>SALARIES AND WAGES</v>
      </c>
      <c r="K42" t="s">
        <v>25</v>
      </c>
      <c r="L42" t="s">
        <v>26</v>
      </c>
      <c r="M42" t="s">
        <v>60</v>
      </c>
      <c r="N42" t="s">
        <v>60</v>
      </c>
      <c r="O42" t="s">
        <v>27</v>
      </c>
      <c r="P42" t="s">
        <v>61</v>
      </c>
    </row>
    <row r="43" spans="1:16" x14ac:dyDescent="0.25">
      <c r="A43" t="s">
        <v>15</v>
      </c>
      <c r="B43" t="s">
        <v>16</v>
      </c>
      <c r="C43" t="s">
        <v>17</v>
      </c>
      <c r="D43" t="s">
        <v>18</v>
      </c>
      <c r="E43">
        <v>109863.29</v>
      </c>
      <c r="F43" t="s">
        <v>19</v>
      </c>
      <c r="G43" t="s">
        <v>20</v>
      </c>
      <c r="H43" t="s">
        <v>21</v>
      </c>
      <c r="I43" t="s">
        <v>67</v>
      </c>
      <c r="J43" t="str">
        <f>VLOOKUP(I43,'Clean Data'!$A$1:$B$64,2,FALSE)</f>
        <v>SALARIES AND WAGES</v>
      </c>
      <c r="K43" t="s">
        <v>25</v>
      </c>
      <c r="L43" t="s">
        <v>26</v>
      </c>
      <c r="M43" t="s">
        <v>60</v>
      </c>
      <c r="N43" t="s">
        <v>60</v>
      </c>
      <c r="O43" t="s">
        <v>27</v>
      </c>
      <c r="P43" t="s">
        <v>61</v>
      </c>
    </row>
    <row r="44" spans="1:16" x14ac:dyDescent="0.25">
      <c r="A44" t="s">
        <v>15</v>
      </c>
      <c r="B44" t="s">
        <v>16</v>
      </c>
      <c r="C44" t="s">
        <v>46</v>
      </c>
      <c r="D44" t="s">
        <v>18</v>
      </c>
      <c r="E44">
        <v>4490.16</v>
      </c>
      <c r="F44" t="s">
        <v>19</v>
      </c>
      <c r="G44" t="s">
        <v>20</v>
      </c>
      <c r="H44" t="s">
        <v>21</v>
      </c>
      <c r="I44" t="s">
        <v>67</v>
      </c>
      <c r="J44" t="str">
        <f>VLOOKUP(I44,'Clean Data'!$A$1:$B$64,2,FALSE)</f>
        <v>SALARIES AND WAGES</v>
      </c>
      <c r="K44" t="s">
        <v>25</v>
      </c>
      <c r="L44" t="s">
        <v>26</v>
      </c>
      <c r="M44" t="s">
        <v>60</v>
      </c>
      <c r="N44" t="s">
        <v>60</v>
      </c>
      <c r="O44" t="s">
        <v>27</v>
      </c>
      <c r="P44" t="s">
        <v>61</v>
      </c>
    </row>
    <row r="45" spans="1:16" x14ac:dyDescent="0.25">
      <c r="A45" t="s">
        <v>15</v>
      </c>
      <c r="B45" t="s">
        <v>16</v>
      </c>
      <c r="C45" t="s">
        <v>45</v>
      </c>
      <c r="D45" t="s">
        <v>18</v>
      </c>
      <c r="E45">
        <v>51300</v>
      </c>
      <c r="F45" t="s">
        <v>19</v>
      </c>
      <c r="G45" t="s">
        <v>20</v>
      </c>
      <c r="H45" t="s">
        <v>21</v>
      </c>
      <c r="I45" t="s">
        <v>68</v>
      </c>
      <c r="J45" t="str">
        <f>VLOOKUP(I45,'Clean Data'!$A$1:$B$64,2,FALSE)</f>
        <v>SALARIES AND WAGES</v>
      </c>
      <c r="K45" t="s">
        <v>25</v>
      </c>
      <c r="L45" t="s">
        <v>26</v>
      </c>
      <c r="M45" t="s">
        <v>60</v>
      </c>
      <c r="N45" t="s">
        <v>60</v>
      </c>
      <c r="O45" t="s">
        <v>27</v>
      </c>
      <c r="P45" t="s">
        <v>61</v>
      </c>
    </row>
    <row r="46" spans="1:16" x14ac:dyDescent="0.25">
      <c r="A46" t="s">
        <v>15</v>
      </c>
      <c r="B46" t="s">
        <v>16</v>
      </c>
      <c r="C46" t="s">
        <v>37</v>
      </c>
      <c r="D46" t="s">
        <v>18</v>
      </c>
      <c r="E46">
        <v>64800</v>
      </c>
      <c r="F46" t="s">
        <v>19</v>
      </c>
      <c r="G46" t="s">
        <v>20</v>
      </c>
      <c r="H46" t="s">
        <v>21</v>
      </c>
      <c r="I46" t="s">
        <v>68</v>
      </c>
      <c r="J46" t="str">
        <f>VLOOKUP(I46,'Clean Data'!$A$1:$B$64,2,FALSE)</f>
        <v>SALARIES AND WAGES</v>
      </c>
      <c r="K46" t="s">
        <v>25</v>
      </c>
      <c r="L46" t="s">
        <v>26</v>
      </c>
      <c r="M46" t="s">
        <v>60</v>
      </c>
      <c r="N46" t="s">
        <v>60</v>
      </c>
      <c r="O46" t="s">
        <v>27</v>
      </c>
      <c r="P46" t="s">
        <v>61</v>
      </c>
    </row>
    <row r="47" spans="1:16" x14ac:dyDescent="0.25">
      <c r="A47" t="s">
        <v>15</v>
      </c>
      <c r="B47" t="s">
        <v>16</v>
      </c>
      <c r="C47" t="s">
        <v>46</v>
      </c>
      <c r="D47" t="s">
        <v>18</v>
      </c>
      <c r="E47">
        <v>45900</v>
      </c>
      <c r="F47" t="s">
        <v>19</v>
      </c>
      <c r="G47" t="s">
        <v>20</v>
      </c>
      <c r="H47" t="s">
        <v>21</v>
      </c>
      <c r="I47" t="s">
        <v>68</v>
      </c>
      <c r="J47" t="str">
        <f>VLOOKUP(I47,'Clean Data'!$A$1:$B$64,2,FALSE)</f>
        <v>SALARIES AND WAGES</v>
      </c>
      <c r="K47" t="s">
        <v>25</v>
      </c>
      <c r="L47" t="s">
        <v>26</v>
      </c>
      <c r="M47" t="s">
        <v>60</v>
      </c>
      <c r="N47" t="s">
        <v>60</v>
      </c>
      <c r="O47" t="s">
        <v>27</v>
      </c>
      <c r="P47" t="s">
        <v>61</v>
      </c>
    </row>
    <row r="48" spans="1:16" x14ac:dyDescent="0.25">
      <c r="A48" t="s">
        <v>15</v>
      </c>
      <c r="B48" t="s">
        <v>16</v>
      </c>
      <c r="C48" t="s">
        <v>39</v>
      </c>
      <c r="D48" t="s">
        <v>18</v>
      </c>
      <c r="E48">
        <v>64800</v>
      </c>
      <c r="F48" t="s">
        <v>19</v>
      </c>
      <c r="G48" t="s">
        <v>20</v>
      </c>
      <c r="H48" t="s">
        <v>21</v>
      </c>
      <c r="I48" t="s">
        <v>68</v>
      </c>
      <c r="J48" t="str">
        <f>VLOOKUP(I48,'Clean Data'!$A$1:$B$64,2,FALSE)</f>
        <v>SALARIES AND WAGES</v>
      </c>
      <c r="K48" t="s">
        <v>25</v>
      </c>
      <c r="L48" t="s">
        <v>26</v>
      </c>
      <c r="M48" t="s">
        <v>60</v>
      </c>
      <c r="N48" t="s">
        <v>60</v>
      </c>
      <c r="O48" t="s">
        <v>27</v>
      </c>
      <c r="P48" t="s">
        <v>61</v>
      </c>
    </row>
    <row r="49" spans="1:16" x14ac:dyDescent="0.25">
      <c r="A49" t="s">
        <v>15</v>
      </c>
      <c r="B49" t="s">
        <v>16</v>
      </c>
      <c r="C49" t="s">
        <v>41</v>
      </c>
      <c r="D49" t="s">
        <v>18</v>
      </c>
      <c r="E49">
        <v>93300</v>
      </c>
      <c r="F49" t="s">
        <v>19</v>
      </c>
      <c r="G49" t="s">
        <v>20</v>
      </c>
      <c r="H49" t="s">
        <v>21</v>
      </c>
      <c r="I49" t="s">
        <v>68</v>
      </c>
      <c r="J49" t="str">
        <f>VLOOKUP(I49,'Clean Data'!$A$1:$B$64,2,FALSE)</f>
        <v>SALARIES AND WAGES</v>
      </c>
      <c r="K49" t="s">
        <v>25</v>
      </c>
      <c r="L49" t="s">
        <v>26</v>
      </c>
      <c r="M49" t="s">
        <v>60</v>
      </c>
      <c r="N49" t="s">
        <v>60</v>
      </c>
      <c r="O49" t="s">
        <v>27</v>
      </c>
      <c r="P49" t="s">
        <v>61</v>
      </c>
    </row>
    <row r="50" spans="1:16" x14ac:dyDescent="0.25">
      <c r="A50" t="s">
        <v>15</v>
      </c>
      <c r="B50" t="s">
        <v>16</v>
      </c>
      <c r="C50" t="s">
        <v>17</v>
      </c>
      <c r="D50" t="s">
        <v>18</v>
      </c>
      <c r="E50">
        <v>119004</v>
      </c>
      <c r="F50" t="s">
        <v>19</v>
      </c>
      <c r="G50" t="s">
        <v>20</v>
      </c>
      <c r="H50" t="s">
        <v>21</v>
      </c>
      <c r="I50" t="s">
        <v>68</v>
      </c>
      <c r="J50" t="str">
        <f>VLOOKUP(I50,'Clean Data'!$A$1:$B$64,2,FALSE)</f>
        <v>SALARIES AND WAGES</v>
      </c>
      <c r="K50" t="s">
        <v>25</v>
      </c>
      <c r="L50" t="s">
        <v>26</v>
      </c>
      <c r="M50" t="s">
        <v>60</v>
      </c>
      <c r="N50" t="s">
        <v>60</v>
      </c>
      <c r="O50" t="s">
        <v>27</v>
      </c>
      <c r="P50" t="s">
        <v>61</v>
      </c>
    </row>
    <row r="51" spans="1:16" x14ac:dyDescent="0.25">
      <c r="A51" t="s">
        <v>15</v>
      </c>
      <c r="B51" t="s">
        <v>16</v>
      </c>
      <c r="C51" t="s">
        <v>45</v>
      </c>
      <c r="D51" t="s">
        <v>18</v>
      </c>
      <c r="E51">
        <v>716562</v>
      </c>
      <c r="F51" t="s">
        <v>19</v>
      </c>
      <c r="G51" t="s">
        <v>20</v>
      </c>
      <c r="H51" t="s">
        <v>21</v>
      </c>
      <c r="I51" t="s">
        <v>65</v>
      </c>
      <c r="J51" t="str">
        <f>VLOOKUP(I51,'Clean Data'!$A$1:$B$64,2,FALSE)</f>
        <v>SALARIES AND WAGES</v>
      </c>
      <c r="K51" t="s">
        <v>25</v>
      </c>
      <c r="L51" t="s">
        <v>26</v>
      </c>
      <c r="M51" t="s">
        <v>60</v>
      </c>
      <c r="N51" t="s">
        <v>60</v>
      </c>
      <c r="O51" t="s">
        <v>27</v>
      </c>
      <c r="P51" t="s">
        <v>61</v>
      </c>
    </row>
    <row r="52" spans="1:16" x14ac:dyDescent="0.25">
      <c r="A52" t="s">
        <v>15</v>
      </c>
      <c r="B52" t="s">
        <v>16</v>
      </c>
      <c r="C52" t="s">
        <v>37</v>
      </c>
      <c r="D52" t="s">
        <v>18</v>
      </c>
      <c r="E52">
        <v>1268932.5</v>
      </c>
      <c r="F52" t="s">
        <v>19</v>
      </c>
      <c r="G52" t="s">
        <v>20</v>
      </c>
      <c r="H52" t="s">
        <v>21</v>
      </c>
      <c r="I52" t="s">
        <v>65</v>
      </c>
      <c r="J52" t="str">
        <f>VLOOKUP(I52,'Clean Data'!$A$1:$B$64,2,FALSE)</f>
        <v>SALARIES AND WAGES</v>
      </c>
      <c r="K52" t="s">
        <v>25</v>
      </c>
      <c r="L52" t="s">
        <v>26</v>
      </c>
      <c r="M52" t="s">
        <v>60</v>
      </c>
      <c r="N52" t="s">
        <v>60</v>
      </c>
      <c r="O52" t="s">
        <v>27</v>
      </c>
      <c r="P52" t="s">
        <v>61</v>
      </c>
    </row>
    <row r="53" spans="1:16" x14ac:dyDescent="0.25">
      <c r="A53" t="s">
        <v>15</v>
      </c>
      <c r="B53" t="s">
        <v>16</v>
      </c>
      <c r="C53" t="s">
        <v>17</v>
      </c>
      <c r="D53" t="s">
        <v>18</v>
      </c>
      <c r="E53">
        <v>280830.32</v>
      </c>
      <c r="F53" t="s">
        <v>19</v>
      </c>
      <c r="G53" t="s">
        <v>20</v>
      </c>
      <c r="H53" t="s">
        <v>21</v>
      </c>
      <c r="I53" t="s">
        <v>69</v>
      </c>
      <c r="J53" t="str">
        <f>VLOOKUP(I53,'Clean Data'!$A$1:$B$64,2,FALSE)</f>
        <v>SALARIES AND WAGES</v>
      </c>
      <c r="K53" t="s">
        <v>25</v>
      </c>
      <c r="L53" t="s">
        <v>26</v>
      </c>
      <c r="M53" t="s">
        <v>60</v>
      </c>
      <c r="N53" t="s">
        <v>60</v>
      </c>
      <c r="O53" t="s">
        <v>27</v>
      </c>
      <c r="P53" t="s">
        <v>61</v>
      </c>
    </row>
    <row r="54" spans="1:16" x14ac:dyDescent="0.25">
      <c r="A54" t="s">
        <v>15</v>
      </c>
      <c r="B54" t="s">
        <v>16</v>
      </c>
      <c r="C54" t="s">
        <v>39</v>
      </c>
      <c r="D54" t="s">
        <v>18</v>
      </c>
      <c r="E54">
        <v>86814</v>
      </c>
      <c r="F54" t="s">
        <v>19</v>
      </c>
      <c r="G54" t="s">
        <v>20</v>
      </c>
      <c r="H54" t="s">
        <v>21</v>
      </c>
      <c r="I54" t="s">
        <v>69</v>
      </c>
      <c r="J54" t="str">
        <f>VLOOKUP(I54,'Clean Data'!$A$1:$B$64,2,FALSE)</f>
        <v>SALARIES AND WAGES</v>
      </c>
      <c r="K54" t="s">
        <v>25</v>
      </c>
      <c r="L54" t="s">
        <v>26</v>
      </c>
      <c r="M54" t="s">
        <v>60</v>
      </c>
      <c r="N54" t="s">
        <v>60</v>
      </c>
      <c r="O54" t="s">
        <v>27</v>
      </c>
      <c r="P54" t="s">
        <v>61</v>
      </c>
    </row>
    <row r="55" spans="1:16" x14ac:dyDescent="0.25">
      <c r="A55" t="s">
        <v>15</v>
      </c>
      <c r="B55" t="s">
        <v>16</v>
      </c>
      <c r="C55" t="s">
        <v>45</v>
      </c>
      <c r="D55" t="s">
        <v>18</v>
      </c>
      <c r="E55">
        <v>59390.25</v>
      </c>
      <c r="F55" t="s">
        <v>19</v>
      </c>
      <c r="G55" t="s">
        <v>20</v>
      </c>
      <c r="H55" t="s">
        <v>21</v>
      </c>
      <c r="I55" t="s">
        <v>69</v>
      </c>
      <c r="J55" t="str">
        <f>VLOOKUP(I55,'Clean Data'!$A$1:$B$64,2,FALSE)</f>
        <v>SALARIES AND WAGES</v>
      </c>
      <c r="K55" t="s">
        <v>25</v>
      </c>
      <c r="L55" t="s">
        <v>26</v>
      </c>
      <c r="M55" t="s">
        <v>60</v>
      </c>
      <c r="N55" t="s">
        <v>60</v>
      </c>
      <c r="O55" t="s">
        <v>27</v>
      </c>
      <c r="P55" t="s">
        <v>61</v>
      </c>
    </row>
    <row r="56" spans="1:16" x14ac:dyDescent="0.25">
      <c r="A56" t="s">
        <v>15</v>
      </c>
      <c r="B56" t="s">
        <v>16</v>
      </c>
      <c r="C56" t="s">
        <v>37</v>
      </c>
      <c r="D56" t="s">
        <v>18</v>
      </c>
      <c r="E56">
        <v>89801</v>
      </c>
      <c r="F56" t="s">
        <v>19</v>
      </c>
      <c r="G56" t="s">
        <v>20</v>
      </c>
      <c r="H56" t="s">
        <v>21</v>
      </c>
      <c r="I56" t="s">
        <v>69</v>
      </c>
      <c r="J56" t="str">
        <f>VLOOKUP(I56,'Clean Data'!$A$1:$B$64,2,FALSE)</f>
        <v>SALARIES AND WAGES</v>
      </c>
      <c r="K56" t="s">
        <v>25</v>
      </c>
      <c r="L56" t="s">
        <v>26</v>
      </c>
      <c r="M56" t="s">
        <v>60</v>
      </c>
      <c r="N56" t="s">
        <v>60</v>
      </c>
      <c r="O56" t="s">
        <v>27</v>
      </c>
      <c r="P56" t="s">
        <v>61</v>
      </c>
    </row>
    <row r="57" spans="1:16" x14ac:dyDescent="0.25">
      <c r="A57" t="s">
        <v>15</v>
      </c>
      <c r="B57" t="s">
        <v>16</v>
      </c>
      <c r="C57" t="s">
        <v>46</v>
      </c>
      <c r="D57" t="s">
        <v>18</v>
      </c>
      <c r="E57">
        <v>70069.25</v>
      </c>
      <c r="F57" t="s">
        <v>19</v>
      </c>
      <c r="G57" t="s">
        <v>20</v>
      </c>
      <c r="H57" t="s">
        <v>21</v>
      </c>
      <c r="I57" t="s">
        <v>69</v>
      </c>
      <c r="J57" t="str">
        <f>VLOOKUP(I57,'Clean Data'!$A$1:$B$64,2,FALSE)</f>
        <v>SALARIES AND WAGES</v>
      </c>
      <c r="K57" t="s">
        <v>25</v>
      </c>
      <c r="L57" t="s">
        <v>26</v>
      </c>
      <c r="M57" t="s">
        <v>60</v>
      </c>
      <c r="N57" t="s">
        <v>60</v>
      </c>
      <c r="O57" t="s">
        <v>27</v>
      </c>
      <c r="P57" t="s">
        <v>61</v>
      </c>
    </row>
    <row r="58" spans="1:16" x14ac:dyDescent="0.25">
      <c r="A58" t="s">
        <v>15</v>
      </c>
      <c r="B58" t="s">
        <v>16</v>
      </c>
      <c r="C58" t="s">
        <v>41</v>
      </c>
      <c r="D58" t="s">
        <v>18</v>
      </c>
      <c r="E58">
        <v>114825</v>
      </c>
      <c r="F58" t="s">
        <v>19</v>
      </c>
      <c r="G58" t="s">
        <v>20</v>
      </c>
      <c r="H58" t="s">
        <v>21</v>
      </c>
      <c r="I58" t="s">
        <v>69</v>
      </c>
      <c r="J58" t="str">
        <f>VLOOKUP(I58,'Clean Data'!$A$1:$B$64,2,FALSE)</f>
        <v>SALARIES AND WAGES</v>
      </c>
      <c r="K58" t="s">
        <v>25</v>
      </c>
      <c r="L58" t="s">
        <v>26</v>
      </c>
      <c r="M58" t="s">
        <v>60</v>
      </c>
      <c r="N58" t="s">
        <v>60</v>
      </c>
      <c r="O58" t="s">
        <v>27</v>
      </c>
      <c r="P58" t="s">
        <v>61</v>
      </c>
    </row>
    <row r="59" spans="1:16" x14ac:dyDescent="0.25">
      <c r="A59" t="s">
        <v>15</v>
      </c>
      <c r="B59" t="s">
        <v>16</v>
      </c>
      <c r="C59" t="s">
        <v>41</v>
      </c>
      <c r="D59" t="s">
        <v>18</v>
      </c>
      <c r="E59">
        <v>51154.8</v>
      </c>
      <c r="F59" t="s">
        <v>19</v>
      </c>
      <c r="G59" t="s">
        <v>20</v>
      </c>
      <c r="H59" t="s">
        <v>21</v>
      </c>
      <c r="I59" t="s">
        <v>70</v>
      </c>
      <c r="J59" t="str">
        <f>VLOOKUP(I59,'Clean Data'!$A$1:$B$64,2,FALSE)</f>
        <v>SALARIES AND WAGES</v>
      </c>
      <c r="K59" t="s">
        <v>25</v>
      </c>
      <c r="L59" t="s">
        <v>26</v>
      </c>
      <c r="M59" t="s">
        <v>60</v>
      </c>
      <c r="N59" t="s">
        <v>60</v>
      </c>
      <c r="O59" t="s">
        <v>27</v>
      </c>
      <c r="P59" t="s">
        <v>61</v>
      </c>
    </row>
    <row r="60" spans="1:16" x14ac:dyDescent="0.25">
      <c r="A60" t="s">
        <v>15</v>
      </c>
      <c r="B60" t="s">
        <v>16</v>
      </c>
      <c r="C60" t="s">
        <v>45</v>
      </c>
      <c r="D60" t="s">
        <v>18</v>
      </c>
      <c r="E60">
        <v>10179.450000000001</v>
      </c>
      <c r="F60" t="s">
        <v>19</v>
      </c>
      <c r="G60" t="s">
        <v>20</v>
      </c>
      <c r="H60" t="s">
        <v>21</v>
      </c>
      <c r="I60" t="s">
        <v>70</v>
      </c>
      <c r="J60" t="str">
        <f>VLOOKUP(I60,'Clean Data'!$A$1:$B$64,2,FALSE)</f>
        <v>SALARIES AND WAGES</v>
      </c>
      <c r="K60" t="s">
        <v>25</v>
      </c>
      <c r="L60" t="s">
        <v>26</v>
      </c>
      <c r="M60" t="s">
        <v>60</v>
      </c>
      <c r="N60" t="s">
        <v>60</v>
      </c>
      <c r="O60" t="s">
        <v>27</v>
      </c>
      <c r="P60" t="s">
        <v>61</v>
      </c>
    </row>
    <row r="61" spans="1:16" x14ac:dyDescent="0.25">
      <c r="A61" t="s">
        <v>15</v>
      </c>
      <c r="B61" t="s">
        <v>16</v>
      </c>
      <c r="C61" t="s">
        <v>37</v>
      </c>
      <c r="D61" t="s">
        <v>18</v>
      </c>
      <c r="E61">
        <v>0</v>
      </c>
      <c r="F61" t="s">
        <v>19</v>
      </c>
      <c r="G61" t="s">
        <v>20</v>
      </c>
      <c r="H61" t="s">
        <v>21</v>
      </c>
      <c r="I61" t="s">
        <v>70</v>
      </c>
      <c r="J61" t="str">
        <f>VLOOKUP(I61,'Clean Data'!$A$1:$B$64,2,FALSE)</f>
        <v>SALARIES AND WAGES</v>
      </c>
      <c r="K61" t="s">
        <v>25</v>
      </c>
      <c r="L61" t="s">
        <v>26</v>
      </c>
      <c r="M61" t="s">
        <v>60</v>
      </c>
      <c r="N61" t="s">
        <v>60</v>
      </c>
      <c r="O61" t="s">
        <v>27</v>
      </c>
      <c r="P61" t="s">
        <v>61</v>
      </c>
    </row>
    <row r="62" spans="1:16" x14ac:dyDescent="0.25">
      <c r="A62" t="s">
        <v>15</v>
      </c>
      <c r="B62" t="s">
        <v>16</v>
      </c>
      <c r="C62" t="s">
        <v>46</v>
      </c>
      <c r="D62" t="s">
        <v>18</v>
      </c>
      <c r="E62">
        <v>7985.25</v>
      </c>
      <c r="F62" t="s">
        <v>19</v>
      </c>
      <c r="G62" t="s">
        <v>20</v>
      </c>
      <c r="H62" t="s">
        <v>21</v>
      </c>
      <c r="I62" t="s">
        <v>70</v>
      </c>
      <c r="J62" t="str">
        <f>VLOOKUP(I62,'Clean Data'!$A$1:$B$64,2,FALSE)</f>
        <v>SALARIES AND WAGES</v>
      </c>
      <c r="K62" t="s">
        <v>25</v>
      </c>
      <c r="L62" t="s">
        <v>26</v>
      </c>
      <c r="M62" t="s">
        <v>60</v>
      </c>
      <c r="N62" t="s">
        <v>60</v>
      </c>
      <c r="O62" t="s">
        <v>27</v>
      </c>
      <c r="P62" t="s">
        <v>61</v>
      </c>
    </row>
    <row r="63" spans="1:16" x14ac:dyDescent="0.25">
      <c r="A63" t="s">
        <v>15</v>
      </c>
      <c r="B63" t="s">
        <v>16</v>
      </c>
      <c r="C63" t="s">
        <v>39</v>
      </c>
      <c r="D63" t="s">
        <v>18</v>
      </c>
      <c r="E63">
        <v>12641.4</v>
      </c>
      <c r="F63" t="s">
        <v>19</v>
      </c>
      <c r="G63" t="s">
        <v>20</v>
      </c>
      <c r="H63" t="s">
        <v>21</v>
      </c>
      <c r="I63" t="s">
        <v>70</v>
      </c>
      <c r="J63" t="str">
        <f>VLOOKUP(I63,'Clean Data'!$A$1:$B$64,2,FALSE)</f>
        <v>SALARIES AND WAGES</v>
      </c>
      <c r="K63" t="s">
        <v>25</v>
      </c>
      <c r="L63" t="s">
        <v>26</v>
      </c>
      <c r="M63" t="s">
        <v>60</v>
      </c>
      <c r="N63" t="s">
        <v>60</v>
      </c>
      <c r="O63" t="s">
        <v>27</v>
      </c>
      <c r="P63" t="s">
        <v>61</v>
      </c>
    </row>
    <row r="64" spans="1:16" x14ac:dyDescent="0.25">
      <c r="A64" t="s">
        <v>15</v>
      </c>
      <c r="B64" t="s">
        <v>16</v>
      </c>
      <c r="C64" t="s">
        <v>17</v>
      </c>
      <c r="D64" t="s">
        <v>18</v>
      </c>
      <c r="E64">
        <v>85542.45</v>
      </c>
      <c r="F64" t="s">
        <v>19</v>
      </c>
      <c r="G64" t="s">
        <v>20</v>
      </c>
      <c r="H64" t="s">
        <v>21</v>
      </c>
      <c r="I64" t="s">
        <v>70</v>
      </c>
      <c r="J64" t="str">
        <f>VLOOKUP(I64,'Clean Data'!$A$1:$B$64,2,FALSE)</f>
        <v>SALARIES AND WAGES</v>
      </c>
      <c r="K64" t="s">
        <v>25</v>
      </c>
      <c r="L64" t="s">
        <v>26</v>
      </c>
      <c r="M64" t="s">
        <v>60</v>
      </c>
      <c r="N64" t="s">
        <v>60</v>
      </c>
      <c r="O64" t="s">
        <v>27</v>
      </c>
      <c r="P64" t="s">
        <v>61</v>
      </c>
    </row>
    <row r="65" spans="1:16" x14ac:dyDescent="0.25">
      <c r="A65" t="s">
        <v>15</v>
      </c>
      <c r="B65" t="s">
        <v>16</v>
      </c>
      <c r="C65" t="s">
        <v>46</v>
      </c>
      <c r="D65" t="s">
        <v>18</v>
      </c>
      <c r="E65">
        <v>238.29</v>
      </c>
      <c r="F65" t="s">
        <v>19</v>
      </c>
      <c r="G65" t="s">
        <v>20</v>
      </c>
      <c r="H65" t="s">
        <v>21</v>
      </c>
      <c r="I65" t="s">
        <v>72</v>
      </c>
      <c r="J65" t="str">
        <f>VLOOKUP(I65,'Clean Data'!$A$1:$B$64,2,FALSE)</f>
        <v>SALARIES AND WAGES</v>
      </c>
      <c r="K65" t="s">
        <v>25</v>
      </c>
      <c r="L65" t="s">
        <v>26</v>
      </c>
      <c r="M65" t="s">
        <v>60</v>
      </c>
      <c r="N65" t="s">
        <v>60</v>
      </c>
      <c r="O65" t="s">
        <v>27</v>
      </c>
      <c r="P65" t="s">
        <v>71</v>
      </c>
    </row>
    <row r="66" spans="1:16" x14ac:dyDescent="0.25">
      <c r="A66" t="s">
        <v>15</v>
      </c>
      <c r="B66" t="s">
        <v>16</v>
      </c>
      <c r="C66" t="s">
        <v>39</v>
      </c>
      <c r="D66" t="s">
        <v>18</v>
      </c>
      <c r="E66">
        <v>366.6</v>
      </c>
      <c r="F66" t="s">
        <v>19</v>
      </c>
      <c r="G66" t="s">
        <v>20</v>
      </c>
      <c r="H66" t="s">
        <v>21</v>
      </c>
      <c r="I66" t="s">
        <v>72</v>
      </c>
      <c r="J66" t="str">
        <f>VLOOKUP(I66,'Clean Data'!$A$1:$B$64,2,FALSE)</f>
        <v>SALARIES AND WAGES</v>
      </c>
      <c r="K66" t="s">
        <v>25</v>
      </c>
      <c r="L66" t="s">
        <v>26</v>
      </c>
      <c r="M66" t="s">
        <v>60</v>
      </c>
      <c r="N66" t="s">
        <v>60</v>
      </c>
      <c r="O66" t="s">
        <v>27</v>
      </c>
      <c r="P66" t="s">
        <v>71</v>
      </c>
    </row>
    <row r="67" spans="1:16" x14ac:dyDescent="0.25">
      <c r="A67" t="s">
        <v>15</v>
      </c>
      <c r="B67" t="s">
        <v>16</v>
      </c>
      <c r="C67" t="s">
        <v>41</v>
      </c>
      <c r="D67" t="s">
        <v>18</v>
      </c>
      <c r="E67">
        <v>507.13</v>
      </c>
      <c r="F67" t="s">
        <v>19</v>
      </c>
      <c r="G67" t="s">
        <v>20</v>
      </c>
      <c r="H67" t="s">
        <v>21</v>
      </c>
      <c r="I67" t="s">
        <v>72</v>
      </c>
      <c r="J67" t="str">
        <f>VLOOKUP(I67,'Clean Data'!$A$1:$B$64,2,FALSE)</f>
        <v>SALARIES AND WAGES</v>
      </c>
      <c r="K67" t="s">
        <v>25</v>
      </c>
      <c r="L67" t="s">
        <v>26</v>
      </c>
      <c r="M67" t="s">
        <v>60</v>
      </c>
      <c r="N67" t="s">
        <v>60</v>
      </c>
      <c r="O67" t="s">
        <v>27</v>
      </c>
      <c r="P67" t="s">
        <v>71</v>
      </c>
    </row>
    <row r="68" spans="1:16" x14ac:dyDescent="0.25">
      <c r="A68" t="s">
        <v>15</v>
      </c>
      <c r="B68" t="s">
        <v>16</v>
      </c>
      <c r="C68" t="s">
        <v>17</v>
      </c>
      <c r="D68" t="s">
        <v>18</v>
      </c>
      <c r="E68">
        <v>727.09</v>
      </c>
      <c r="F68" t="s">
        <v>19</v>
      </c>
      <c r="G68" t="s">
        <v>20</v>
      </c>
      <c r="H68" t="s">
        <v>21</v>
      </c>
      <c r="I68" t="s">
        <v>72</v>
      </c>
      <c r="J68" t="str">
        <f>VLOOKUP(I68,'Clean Data'!$A$1:$B$64,2,FALSE)</f>
        <v>SALARIES AND WAGES</v>
      </c>
      <c r="K68" t="s">
        <v>25</v>
      </c>
      <c r="L68" t="s">
        <v>26</v>
      </c>
      <c r="M68" t="s">
        <v>60</v>
      </c>
      <c r="N68" t="s">
        <v>60</v>
      </c>
      <c r="O68" t="s">
        <v>27</v>
      </c>
      <c r="P68" t="s">
        <v>71</v>
      </c>
    </row>
    <row r="69" spans="1:16" x14ac:dyDescent="0.25">
      <c r="A69" t="s">
        <v>15</v>
      </c>
      <c r="B69" t="s">
        <v>16</v>
      </c>
      <c r="C69" t="s">
        <v>37</v>
      </c>
      <c r="D69" t="s">
        <v>18</v>
      </c>
      <c r="E69">
        <v>366.6</v>
      </c>
      <c r="F69" t="s">
        <v>19</v>
      </c>
      <c r="G69" t="s">
        <v>20</v>
      </c>
      <c r="H69" t="s">
        <v>21</v>
      </c>
      <c r="I69" t="s">
        <v>72</v>
      </c>
      <c r="J69" t="str">
        <f>VLOOKUP(I69,'Clean Data'!$A$1:$B$64,2,FALSE)</f>
        <v>SALARIES AND WAGES</v>
      </c>
      <c r="K69" t="s">
        <v>25</v>
      </c>
      <c r="L69" t="s">
        <v>26</v>
      </c>
      <c r="M69" t="s">
        <v>60</v>
      </c>
      <c r="N69" t="s">
        <v>60</v>
      </c>
      <c r="O69" t="s">
        <v>27</v>
      </c>
      <c r="P69" t="s">
        <v>71</v>
      </c>
    </row>
    <row r="70" spans="1:16" x14ac:dyDescent="0.25">
      <c r="A70" t="s">
        <v>15</v>
      </c>
      <c r="B70" t="s">
        <v>16</v>
      </c>
      <c r="C70" t="s">
        <v>45</v>
      </c>
      <c r="D70" t="s">
        <v>18</v>
      </c>
      <c r="E70">
        <v>293.33</v>
      </c>
      <c r="F70" t="s">
        <v>19</v>
      </c>
      <c r="G70" t="s">
        <v>20</v>
      </c>
      <c r="H70" t="s">
        <v>21</v>
      </c>
      <c r="I70" t="s">
        <v>72</v>
      </c>
      <c r="J70" t="str">
        <f>VLOOKUP(I70,'Clean Data'!$A$1:$B$64,2,FALSE)</f>
        <v>SALARIES AND WAGES</v>
      </c>
      <c r="K70" t="s">
        <v>25</v>
      </c>
      <c r="L70" t="s">
        <v>26</v>
      </c>
      <c r="M70" t="s">
        <v>60</v>
      </c>
      <c r="N70" t="s">
        <v>60</v>
      </c>
      <c r="O70" t="s">
        <v>27</v>
      </c>
      <c r="P70" t="s">
        <v>71</v>
      </c>
    </row>
    <row r="71" spans="1:16" x14ac:dyDescent="0.25">
      <c r="A71" t="s">
        <v>15</v>
      </c>
      <c r="B71" t="s">
        <v>16</v>
      </c>
      <c r="C71" t="s">
        <v>45</v>
      </c>
      <c r="D71" t="s">
        <v>18</v>
      </c>
      <c r="E71">
        <v>93152.54</v>
      </c>
      <c r="F71" t="s">
        <v>19</v>
      </c>
      <c r="G71" t="s">
        <v>20</v>
      </c>
      <c r="H71" t="s">
        <v>21</v>
      </c>
      <c r="I71" t="s">
        <v>73</v>
      </c>
      <c r="J71" t="str">
        <f>VLOOKUP(I71,'Clean Data'!$A$1:$B$64,2,FALSE)</f>
        <v>SALARIES AND WAGES</v>
      </c>
      <c r="K71" t="s">
        <v>25</v>
      </c>
      <c r="L71" t="s">
        <v>26</v>
      </c>
      <c r="M71" t="s">
        <v>60</v>
      </c>
      <c r="N71" t="s">
        <v>60</v>
      </c>
      <c r="O71" t="s">
        <v>27</v>
      </c>
      <c r="P71" t="s">
        <v>71</v>
      </c>
    </row>
    <row r="72" spans="1:16" x14ac:dyDescent="0.25">
      <c r="A72" t="s">
        <v>15</v>
      </c>
      <c r="B72" t="s">
        <v>16</v>
      </c>
      <c r="C72" t="s">
        <v>37</v>
      </c>
      <c r="D72" t="s">
        <v>18</v>
      </c>
      <c r="E72">
        <v>164960.38</v>
      </c>
      <c r="F72" t="s">
        <v>19</v>
      </c>
      <c r="G72" t="s">
        <v>20</v>
      </c>
      <c r="H72" t="s">
        <v>21</v>
      </c>
      <c r="I72" t="s">
        <v>73</v>
      </c>
      <c r="J72" t="str">
        <f>VLOOKUP(I72,'Clean Data'!$A$1:$B$64,2,FALSE)</f>
        <v>SALARIES AND WAGES</v>
      </c>
      <c r="K72" t="s">
        <v>25</v>
      </c>
      <c r="L72" t="s">
        <v>26</v>
      </c>
      <c r="M72" t="s">
        <v>60</v>
      </c>
      <c r="N72" t="s">
        <v>60</v>
      </c>
      <c r="O72" t="s">
        <v>27</v>
      </c>
      <c r="P72" t="s">
        <v>71</v>
      </c>
    </row>
    <row r="73" spans="1:16" x14ac:dyDescent="0.25">
      <c r="A73" t="s">
        <v>15</v>
      </c>
      <c r="B73" t="s">
        <v>16</v>
      </c>
      <c r="C73" t="s">
        <v>46</v>
      </c>
      <c r="D73" t="s">
        <v>18</v>
      </c>
      <c r="E73">
        <v>87212.59</v>
      </c>
      <c r="F73" t="s">
        <v>19</v>
      </c>
      <c r="G73" t="s">
        <v>20</v>
      </c>
      <c r="H73" t="s">
        <v>21</v>
      </c>
      <c r="I73" t="s">
        <v>73</v>
      </c>
      <c r="J73" t="str">
        <f>VLOOKUP(I73,'Clean Data'!$A$1:$B$64,2,FALSE)</f>
        <v>SALARIES AND WAGES</v>
      </c>
      <c r="K73" t="s">
        <v>25</v>
      </c>
      <c r="L73" t="s">
        <v>26</v>
      </c>
      <c r="M73" t="s">
        <v>60</v>
      </c>
      <c r="N73" t="s">
        <v>60</v>
      </c>
      <c r="O73" t="s">
        <v>27</v>
      </c>
      <c r="P73" t="s">
        <v>71</v>
      </c>
    </row>
    <row r="74" spans="1:16" x14ac:dyDescent="0.25">
      <c r="A74" t="s">
        <v>15</v>
      </c>
      <c r="B74" t="s">
        <v>16</v>
      </c>
      <c r="C74" t="s">
        <v>39</v>
      </c>
      <c r="D74" t="s">
        <v>18</v>
      </c>
      <c r="E74">
        <v>135448.13</v>
      </c>
      <c r="F74" t="s">
        <v>19</v>
      </c>
      <c r="G74" t="s">
        <v>20</v>
      </c>
      <c r="H74" t="s">
        <v>21</v>
      </c>
      <c r="I74" t="s">
        <v>73</v>
      </c>
      <c r="J74" t="str">
        <f>VLOOKUP(I74,'Clean Data'!$A$1:$B$64,2,FALSE)</f>
        <v>SALARIES AND WAGES</v>
      </c>
      <c r="K74" t="s">
        <v>25</v>
      </c>
      <c r="L74" t="s">
        <v>26</v>
      </c>
      <c r="M74" t="s">
        <v>60</v>
      </c>
      <c r="N74" t="s">
        <v>60</v>
      </c>
      <c r="O74" t="s">
        <v>27</v>
      </c>
      <c r="P74" t="s">
        <v>71</v>
      </c>
    </row>
    <row r="75" spans="1:16" x14ac:dyDescent="0.25">
      <c r="A75" t="s">
        <v>15</v>
      </c>
      <c r="B75" t="s">
        <v>16</v>
      </c>
      <c r="C75" t="s">
        <v>41</v>
      </c>
      <c r="D75" t="s">
        <v>18</v>
      </c>
      <c r="E75">
        <v>174992.14</v>
      </c>
      <c r="F75" t="s">
        <v>19</v>
      </c>
      <c r="G75" t="s">
        <v>20</v>
      </c>
      <c r="H75" t="s">
        <v>21</v>
      </c>
      <c r="I75" t="s">
        <v>73</v>
      </c>
      <c r="J75" t="str">
        <f>VLOOKUP(I75,'Clean Data'!$A$1:$B$64,2,FALSE)</f>
        <v>SALARIES AND WAGES</v>
      </c>
      <c r="K75" t="s">
        <v>25</v>
      </c>
      <c r="L75" t="s">
        <v>26</v>
      </c>
      <c r="M75" t="s">
        <v>60</v>
      </c>
      <c r="N75" t="s">
        <v>60</v>
      </c>
      <c r="O75" t="s">
        <v>27</v>
      </c>
      <c r="P75" t="s">
        <v>71</v>
      </c>
    </row>
    <row r="76" spans="1:16" x14ac:dyDescent="0.25">
      <c r="A76" t="s">
        <v>15</v>
      </c>
      <c r="B76" t="s">
        <v>16</v>
      </c>
      <c r="C76" t="s">
        <v>17</v>
      </c>
      <c r="D76" t="s">
        <v>18</v>
      </c>
      <c r="E76">
        <v>388764.53</v>
      </c>
      <c r="F76" t="s">
        <v>19</v>
      </c>
      <c r="G76" t="s">
        <v>20</v>
      </c>
      <c r="H76" t="s">
        <v>21</v>
      </c>
      <c r="I76" t="s">
        <v>73</v>
      </c>
      <c r="J76" t="str">
        <f>VLOOKUP(I76,'Clean Data'!$A$1:$B$64,2,FALSE)</f>
        <v>SALARIES AND WAGES</v>
      </c>
      <c r="K76" t="s">
        <v>25</v>
      </c>
      <c r="L76" t="s">
        <v>26</v>
      </c>
      <c r="M76" t="s">
        <v>60</v>
      </c>
      <c r="N76" t="s">
        <v>60</v>
      </c>
      <c r="O76" t="s">
        <v>27</v>
      </c>
      <c r="P76" t="s">
        <v>71</v>
      </c>
    </row>
    <row r="77" spans="1:16" x14ac:dyDescent="0.25">
      <c r="A77" t="s">
        <v>15</v>
      </c>
      <c r="B77" t="s">
        <v>16</v>
      </c>
      <c r="C77" t="s">
        <v>45</v>
      </c>
      <c r="D77" t="s">
        <v>18</v>
      </c>
      <c r="E77">
        <v>79074</v>
      </c>
      <c r="F77" t="s">
        <v>19</v>
      </c>
      <c r="G77" t="s">
        <v>20</v>
      </c>
      <c r="H77" t="s">
        <v>21</v>
      </c>
      <c r="I77" t="s">
        <v>74</v>
      </c>
      <c r="J77" t="str">
        <f>VLOOKUP(I77,'Clean Data'!$A$1:$B$64,2,FALSE)</f>
        <v>SALARIES AND WAGES</v>
      </c>
      <c r="K77" t="s">
        <v>25</v>
      </c>
      <c r="L77" t="s">
        <v>26</v>
      </c>
      <c r="M77" t="s">
        <v>60</v>
      </c>
      <c r="N77" t="s">
        <v>60</v>
      </c>
      <c r="O77" t="s">
        <v>27</v>
      </c>
      <c r="P77" t="s">
        <v>71</v>
      </c>
    </row>
    <row r="78" spans="1:16" x14ac:dyDescent="0.25">
      <c r="A78" t="s">
        <v>15</v>
      </c>
      <c r="B78" t="s">
        <v>16</v>
      </c>
      <c r="C78" t="s">
        <v>37</v>
      </c>
      <c r="D78" t="s">
        <v>18</v>
      </c>
      <c r="E78">
        <v>138752</v>
      </c>
      <c r="F78" t="s">
        <v>19</v>
      </c>
      <c r="G78" t="s">
        <v>20</v>
      </c>
      <c r="H78" t="s">
        <v>21</v>
      </c>
      <c r="I78" t="s">
        <v>74</v>
      </c>
      <c r="J78" t="str">
        <f>VLOOKUP(I78,'Clean Data'!$A$1:$B$64,2,FALSE)</f>
        <v>SALARIES AND WAGES</v>
      </c>
      <c r="K78" t="s">
        <v>25</v>
      </c>
      <c r="L78" t="s">
        <v>26</v>
      </c>
      <c r="M78" t="s">
        <v>60</v>
      </c>
      <c r="N78" t="s">
        <v>60</v>
      </c>
      <c r="O78" t="s">
        <v>27</v>
      </c>
      <c r="P78" t="s">
        <v>71</v>
      </c>
    </row>
    <row r="79" spans="1:16" x14ac:dyDescent="0.25">
      <c r="A79" t="s">
        <v>15</v>
      </c>
      <c r="B79" t="s">
        <v>16</v>
      </c>
      <c r="C79" t="s">
        <v>46</v>
      </c>
      <c r="D79" t="s">
        <v>18</v>
      </c>
      <c r="E79">
        <v>89649</v>
      </c>
      <c r="F79" t="s">
        <v>19</v>
      </c>
      <c r="G79" t="s">
        <v>20</v>
      </c>
      <c r="H79" t="s">
        <v>21</v>
      </c>
      <c r="I79" t="s">
        <v>74</v>
      </c>
      <c r="J79" t="str">
        <f>VLOOKUP(I79,'Clean Data'!$A$1:$B$64,2,FALSE)</f>
        <v>SALARIES AND WAGES</v>
      </c>
      <c r="K79" t="s">
        <v>25</v>
      </c>
      <c r="L79" t="s">
        <v>26</v>
      </c>
      <c r="M79" t="s">
        <v>60</v>
      </c>
      <c r="N79" t="s">
        <v>60</v>
      </c>
      <c r="O79" t="s">
        <v>27</v>
      </c>
      <c r="P79" t="s">
        <v>71</v>
      </c>
    </row>
    <row r="80" spans="1:16" x14ac:dyDescent="0.25">
      <c r="A80" t="s">
        <v>15</v>
      </c>
      <c r="B80" t="s">
        <v>16</v>
      </c>
      <c r="C80" t="s">
        <v>39</v>
      </c>
      <c r="D80" t="s">
        <v>18</v>
      </c>
      <c r="E80">
        <v>65720</v>
      </c>
      <c r="F80" t="s">
        <v>19</v>
      </c>
      <c r="G80" t="s">
        <v>20</v>
      </c>
      <c r="H80" t="s">
        <v>21</v>
      </c>
      <c r="I80" t="s">
        <v>74</v>
      </c>
      <c r="J80" t="str">
        <f>VLOOKUP(I80,'Clean Data'!$A$1:$B$64,2,FALSE)</f>
        <v>SALARIES AND WAGES</v>
      </c>
      <c r="K80" t="s">
        <v>25</v>
      </c>
      <c r="L80" t="s">
        <v>26</v>
      </c>
      <c r="M80" t="s">
        <v>60</v>
      </c>
      <c r="N80" t="s">
        <v>60</v>
      </c>
      <c r="O80" t="s">
        <v>27</v>
      </c>
      <c r="P80" t="s">
        <v>71</v>
      </c>
    </row>
    <row r="81" spans="1:16" x14ac:dyDescent="0.25">
      <c r="A81" t="s">
        <v>15</v>
      </c>
      <c r="B81" t="s">
        <v>16</v>
      </c>
      <c r="C81" t="s">
        <v>41</v>
      </c>
      <c r="D81" t="s">
        <v>18</v>
      </c>
      <c r="E81">
        <v>143552</v>
      </c>
      <c r="F81" t="s">
        <v>19</v>
      </c>
      <c r="G81" t="s">
        <v>20</v>
      </c>
      <c r="H81" t="s">
        <v>21</v>
      </c>
      <c r="I81" t="s">
        <v>74</v>
      </c>
      <c r="J81" t="str">
        <f>VLOOKUP(I81,'Clean Data'!$A$1:$B$64,2,FALSE)</f>
        <v>SALARIES AND WAGES</v>
      </c>
      <c r="K81" t="s">
        <v>25</v>
      </c>
      <c r="L81" t="s">
        <v>26</v>
      </c>
      <c r="M81" t="s">
        <v>60</v>
      </c>
      <c r="N81" t="s">
        <v>60</v>
      </c>
      <c r="O81" t="s">
        <v>27</v>
      </c>
      <c r="P81" t="s">
        <v>71</v>
      </c>
    </row>
    <row r="82" spans="1:16" x14ac:dyDescent="0.25">
      <c r="A82" t="s">
        <v>15</v>
      </c>
      <c r="B82" t="s">
        <v>16</v>
      </c>
      <c r="C82" t="s">
        <v>17</v>
      </c>
      <c r="D82" t="s">
        <v>18</v>
      </c>
      <c r="E82">
        <v>178932</v>
      </c>
      <c r="F82" t="s">
        <v>19</v>
      </c>
      <c r="G82" t="s">
        <v>20</v>
      </c>
      <c r="H82" t="s">
        <v>21</v>
      </c>
      <c r="I82" t="s">
        <v>74</v>
      </c>
      <c r="J82" t="str">
        <f>VLOOKUP(I82,'Clean Data'!$A$1:$B$64,2,FALSE)</f>
        <v>SALARIES AND WAGES</v>
      </c>
      <c r="K82" t="s">
        <v>25</v>
      </c>
      <c r="L82" t="s">
        <v>26</v>
      </c>
      <c r="M82" t="s">
        <v>60</v>
      </c>
      <c r="N82" t="s">
        <v>60</v>
      </c>
      <c r="O82" t="s">
        <v>27</v>
      </c>
      <c r="P82" t="s">
        <v>71</v>
      </c>
    </row>
    <row r="83" spans="1:16" x14ac:dyDescent="0.25">
      <c r="A83" t="s">
        <v>15</v>
      </c>
      <c r="B83" t="s">
        <v>16</v>
      </c>
      <c r="C83" t="s">
        <v>17</v>
      </c>
      <c r="D83" t="s">
        <v>18</v>
      </c>
      <c r="E83">
        <v>5460.42</v>
      </c>
      <c r="F83" t="s">
        <v>19</v>
      </c>
      <c r="G83" t="s">
        <v>20</v>
      </c>
      <c r="H83" t="s">
        <v>21</v>
      </c>
      <c r="I83" t="s">
        <v>77</v>
      </c>
      <c r="J83" t="str">
        <f>VLOOKUP(I83,'Clean Data'!$A$1:$B$64,2,FALSE)</f>
        <v>TRAVEL AND SUBSISTENCE</v>
      </c>
      <c r="K83" t="s">
        <v>25</v>
      </c>
      <c r="L83" t="s">
        <v>26</v>
      </c>
      <c r="M83" t="s">
        <v>23</v>
      </c>
      <c r="N83" t="s">
        <v>23</v>
      </c>
      <c r="O83" t="s">
        <v>27</v>
      </c>
      <c r="P83" t="s">
        <v>75</v>
      </c>
    </row>
    <row r="84" spans="1:16" x14ac:dyDescent="0.25">
      <c r="A84" t="s">
        <v>15</v>
      </c>
      <c r="B84" t="s">
        <v>16</v>
      </c>
      <c r="C84" t="s">
        <v>46</v>
      </c>
      <c r="D84" t="s">
        <v>18</v>
      </c>
      <c r="E84">
        <v>0</v>
      </c>
      <c r="F84" t="s">
        <v>19</v>
      </c>
      <c r="G84" t="s">
        <v>20</v>
      </c>
      <c r="H84" t="s">
        <v>21</v>
      </c>
      <c r="I84" t="s">
        <v>77</v>
      </c>
      <c r="J84" t="str">
        <f>VLOOKUP(I84,'Clean Data'!$A$1:$B$64,2,FALSE)</f>
        <v>TRAVEL AND SUBSISTENCE</v>
      </c>
      <c r="K84" t="s">
        <v>25</v>
      </c>
      <c r="L84" t="s">
        <v>26</v>
      </c>
      <c r="M84" t="s">
        <v>23</v>
      </c>
      <c r="N84" t="s">
        <v>23</v>
      </c>
      <c r="O84" t="s">
        <v>27</v>
      </c>
      <c r="P84" t="s">
        <v>75</v>
      </c>
    </row>
    <row r="85" spans="1:16" x14ac:dyDescent="0.25">
      <c r="A85" t="s">
        <v>15</v>
      </c>
      <c r="B85" t="s">
        <v>16</v>
      </c>
      <c r="C85" t="s">
        <v>17</v>
      </c>
      <c r="D85" t="s">
        <v>18</v>
      </c>
      <c r="E85">
        <v>6489.84</v>
      </c>
      <c r="F85" t="s">
        <v>19</v>
      </c>
      <c r="G85" t="s">
        <v>20</v>
      </c>
      <c r="H85" t="s">
        <v>21</v>
      </c>
      <c r="I85" t="s">
        <v>78</v>
      </c>
      <c r="J85" t="str">
        <f>VLOOKUP(I85,'Clean Data'!$A$1:$B$64,2,FALSE)</f>
        <v>TRAVEL AND SUBSISTENCE</v>
      </c>
      <c r="K85" t="s">
        <v>25</v>
      </c>
      <c r="L85" t="s">
        <v>26</v>
      </c>
      <c r="M85" t="s">
        <v>23</v>
      </c>
      <c r="N85" t="s">
        <v>23</v>
      </c>
      <c r="O85" t="s">
        <v>27</v>
      </c>
      <c r="P85" t="s">
        <v>75</v>
      </c>
    </row>
    <row r="86" spans="1:16" x14ac:dyDescent="0.25">
      <c r="A86" t="s">
        <v>15</v>
      </c>
      <c r="B86" t="s">
        <v>16</v>
      </c>
      <c r="C86" t="s">
        <v>17</v>
      </c>
      <c r="D86" t="s">
        <v>18</v>
      </c>
      <c r="E86">
        <v>553.79999999999995</v>
      </c>
      <c r="F86" t="s">
        <v>19</v>
      </c>
      <c r="G86" t="s">
        <v>20</v>
      </c>
      <c r="H86" t="s">
        <v>21</v>
      </c>
      <c r="I86" t="s">
        <v>79</v>
      </c>
      <c r="J86" t="str">
        <f>VLOOKUP(I86,'Clean Data'!$A$1:$B$64,2,FALSE)</f>
        <v>TRAVEL AND SUBSISTENCE</v>
      </c>
      <c r="K86" t="s">
        <v>25</v>
      </c>
      <c r="L86" t="s">
        <v>26</v>
      </c>
      <c r="M86" t="s">
        <v>23</v>
      </c>
      <c r="N86" t="s">
        <v>23</v>
      </c>
      <c r="O86" t="s">
        <v>27</v>
      </c>
      <c r="P86" t="s">
        <v>75</v>
      </c>
    </row>
    <row r="87" spans="1:16" x14ac:dyDescent="0.25">
      <c r="A87" t="s">
        <v>15</v>
      </c>
      <c r="B87" t="s">
        <v>16</v>
      </c>
      <c r="C87" t="s">
        <v>46</v>
      </c>
      <c r="D87" t="s">
        <v>18</v>
      </c>
      <c r="E87">
        <v>3510</v>
      </c>
      <c r="F87" t="s">
        <v>19</v>
      </c>
      <c r="G87" t="s">
        <v>20</v>
      </c>
      <c r="H87" t="s">
        <v>21</v>
      </c>
      <c r="I87" t="s">
        <v>79</v>
      </c>
      <c r="J87" t="str">
        <f>VLOOKUP(I87,'Clean Data'!$A$1:$B$64,2,FALSE)</f>
        <v>TRAVEL AND SUBSISTENCE</v>
      </c>
      <c r="K87" t="s">
        <v>25</v>
      </c>
      <c r="L87" t="s">
        <v>26</v>
      </c>
      <c r="M87" t="s">
        <v>23</v>
      </c>
      <c r="N87" t="s">
        <v>23</v>
      </c>
      <c r="O87" t="s">
        <v>27</v>
      </c>
      <c r="P87" t="s">
        <v>75</v>
      </c>
    </row>
    <row r="88" spans="1:16" x14ac:dyDescent="0.25">
      <c r="A88" t="s">
        <v>15</v>
      </c>
      <c r="B88" t="s">
        <v>16</v>
      </c>
      <c r="C88" t="s">
        <v>17</v>
      </c>
      <c r="D88" t="s">
        <v>18</v>
      </c>
      <c r="E88">
        <v>2640</v>
      </c>
      <c r="F88" t="s">
        <v>19</v>
      </c>
      <c r="G88" t="s">
        <v>20</v>
      </c>
      <c r="H88" t="s">
        <v>21</v>
      </c>
      <c r="I88" t="s">
        <v>81</v>
      </c>
      <c r="J88" t="str">
        <f>VLOOKUP(I88,'Clean Data'!$A$1:$B$64,2,FALSE)</f>
        <v>TRAVEL AND SUBSISTENCE</v>
      </c>
      <c r="K88" t="s">
        <v>25</v>
      </c>
      <c r="L88" t="s">
        <v>26</v>
      </c>
      <c r="M88" t="s">
        <v>23</v>
      </c>
      <c r="N88" t="s">
        <v>23</v>
      </c>
      <c r="O88" t="s">
        <v>27</v>
      </c>
      <c r="P88" t="s">
        <v>75</v>
      </c>
    </row>
    <row r="89" spans="1:16" x14ac:dyDescent="0.25">
      <c r="A89" t="s">
        <v>15</v>
      </c>
      <c r="B89" t="s">
        <v>16</v>
      </c>
      <c r="C89" t="s">
        <v>17</v>
      </c>
      <c r="D89" t="s">
        <v>18</v>
      </c>
      <c r="E89">
        <v>50776.09</v>
      </c>
      <c r="F89" t="s">
        <v>19</v>
      </c>
      <c r="G89" t="s">
        <v>20</v>
      </c>
      <c r="H89" t="s">
        <v>21</v>
      </c>
      <c r="I89" t="s">
        <v>82</v>
      </c>
      <c r="J89" t="str">
        <f>VLOOKUP(I89,'Clean Data'!$A$1:$B$64,2,FALSE)</f>
        <v>TRAVEL AND SUBSISTENCE</v>
      </c>
      <c r="K89" t="s">
        <v>25</v>
      </c>
      <c r="L89" t="s">
        <v>26</v>
      </c>
      <c r="M89" t="s">
        <v>23</v>
      </c>
      <c r="N89" t="s">
        <v>23</v>
      </c>
      <c r="O89" t="s">
        <v>27</v>
      </c>
      <c r="P89" t="s">
        <v>75</v>
      </c>
    </row>
    <row r="90" spans="1:16" x14ac:dyDescent="0.25">
      <c r="A90" t="s">
        <v>15</v>
      </c>
      <c r="B90" t="s">
        <v>16</v>
      </c>
      <c r="C90" t="s">
        <v>45</v>
      </c>
      <c r="D90" t="s">
        <v>18</v>
      </c>
      <c r="E90">
        <v>0</v>
      </c>
      <c r="F90" t="s">
        <v>19</v>
      </c>
      <c r="G90" t="s">
        <v>20</v>
      </c>
      <c r="H90" t="s">
        <v>21</v>
      </c>
      <c r="I90" t="s">
        <v>83</v>
      </c>
      <c r="J90" t="str">
        <f>VLOOKUP(I90,'Clean Data'!$A$1:$B$64,2,FALSE)</f>
        <v>TRAVEL AND SUBSISTENCE</v>
      </c>
      <c r="K90" t="s">
        <v>25</v>
      </c>
      <c r="L90" t="s">
        <v>43</v>
      </c>
      <c r="M90" t="s">
        <v>43</v>
      </c>
      <c r="N90" t="s">
        <v>43</v>
      </c>
      <c r="O90" t="s">
        <v>27</v>
      </c>
      <c r="P90" t="s">
        <v>75</v>
      </c>
    </row>
    <row r="91" spans="1:16" x14ac:dyDescent="0.25">
      <c r="A91" t="s">
        <v>15</v>
      </c>
      <c r="B91" t="s">
        <v>16</v>
      </c>
      <c r="C91" t="s">
        <v>37</v>
      </c>
      <c r="D91" t="s">
        <v>18</v>
      </c>
      <c r="E91">
        <v>0</v>
      </c>
      <c r="F91" t="s">
        <v>19</v>
      </c>
      <c r="G91" t="s">
        <v>20</v>
      </c>
      <c r="H91" t="s">
        <v>21</v>
      </c>
      <c r="I91" t="s">
        <v>83</v>
      </c>
      <c r="J91" t="str">
        <f>VLOOKUP(I91,'Clean Data'!$A$1:$B$64,2,FALSE)</f>
        <v>TRAVEL AND SUBSISTENCE</v>
      </c>
      <c r="K91" t="s">
        <v>25</v>
      </c>
      <c r="L91" t="s">
        <v>43</v>
      </c>
      <c r="M91" t="s">
        <v>43</v>
      </c>
      <c r="N91" t="s">
        <v>43</v>
      </c>
      <c r="O91" t="s">
        <v>27</v>
      </c>
      <c r="P91" t="s">
        <v>75</v>
      </c>
    </row>
    <row r="92" spans="1:16" x14ac:dyDescent="0.25">
      <c r="A92" t="s">
        <v>15</v>
      </c>
      <c r="B92" t="s">
        <v>16</v>
      </c>
      <c r="C92" t="s">
        <v>46</v>
      </c>
      <c r="D92" t="s">
        <v>18</v>
      </c>
      <c r="E92">
        <v>0</v>
      </c>
      <c r="F92" t="s">
        <v>19</v>
      </c>
      <c r="G92" t="s">
        <v>20</v>
      </c>
      <c r="H92" t="s">
        <v>21</v>
      </c>
      <c r="I92" t="s">
        <v>83</v>
      </c>
      <c r="J92" t="str">
        <f>VLOOKUP(I92,'Clean Data'!$A$1:$B$64,2,FALSE)</f>
        <v>TRAVEL AND SUBSISTENCE</v>
      </c>
      <c r="K92" t="s">
        <v>25</v>
      </c>
      <c r="L92" t="s">
        <v>43</v>
      </c>
      <c r="M92" t="s">
        <v>43</v>
      </c>
      <c r="N92" t="s">
        <v>43</v>
      </c>
      <c r="O92" t="s">
        <v>27</v>
      </c>
      <c r="P92" t="s">
        <v>75</v>
      </c>
    </row>
    <row r="93" spans="1:16" x14ac:dyDescent="0.25">
      <c r="A93" t="s">
        <v>15</v>
      </c>
      <c r="B93" t="s">
        <v>16</v>
      </c>
      <c r="C93" t="s">
        <v>39</v>
      </c>
      <c r="D93" t="s">
        <v>18</v>
      </c>
      <c r="E93">
        <v>0</v>
      </c>
      <c r="F93" t="s">
        <v>19</v>
      </c>
      <c r="G93" t="s">
        <v>20</v>
      </c>
      <c r="H93" t="s">
        <v>21</v>
      </c>
      <c r="I93" t="s">
        <v>83</v>
      </c>
      <c r="J93" t="str">
        <f>VLOOKUP(I93,'Clean Data'!$A$1:$B$64,2,FALSE)</f>
        <v>TRAVEL AND SUBSISTENCE</v>
      </c>
      <c r="K93" t="s">
        <v>25</v>
      </c>
      <c r="L93" t="s">
        <v>43</v>
      </c>
      <c r="M93" t="s">
        <v>43</v>
      </c>
      <c r="N93" t="s">
        <v>43</v>
      </c>
      <c r="O93" t="s">
        <v>27</v>
      </c>
      <c r="P93" t="s">
        <v>75</v>
      </c>
    </row>
    <row r="94" spans="1:16" x14ac:dyDescent="0.25">
      <c r="A94" t="s">
        <v>15</v>
      </c>
      <c r="B94" t="s">
        <v>16</v>
      </c>
      <c r="C94" t="s">
        <v>41</v>
      </c>
      <c r="D94" t="s">
        <v>18</v>
      </c>
      <c r="E94">
        <v>0</v>
      </c>
      <c r="F94" t="s">
        <v>19</v>
      </c>
      <c r="G94" t="s">
        <v>20</v>
      </c>
      <c r="H94" t="s">
        <v>21</v>
      </c>
      <c r="I94" t="s">
        <v>83</v>
      </c>
      <c r="J94" t="str">
        <f>VLOOKUP(I94,'Clean Data'!$A$1:$B$64,2,FALSE)</f>
        <v>TRAVEL AND SUBSISTENCE</v>
      </c>
      <c r="K94" t="s">
        <v>25</v>
      </c>
      <c r="L94" t="s">
        <v>43</v>
      </c>
      <c r="M94" t="s">
        <v>43</v>
      </c>
      <c r="N94" t="s">
        <v>43</v>
      </c>
      <c r="O94" t="s">
        <v>27</v>
      </c>
      <c r="P94" t="s">
        <v>75</v>
      </c>
    </row>
    <row r="95" spans="1:16" x14ac:dyDescent="0.25">
      <c r="A95" t="s">
        <v>15</v>
      </c>
      <c r="B95" t="s">
        <v>16</v>
      </c>
      <c r="C95" t="s">
        <v>17</v>
      </c>
      <c r="D95" t="s">
        <v>18</v>
      </c>
      <c r="E95">
        <v>25624.31</v>
      </c>
      <c r="F95" t="s">
        <v>19</v>
      </c>
      <c r="G95" t="s">
        <v>20</v>
      </c>
      <c r="H95" t="s">
        <v>21</v>
      </c>
      <c r="I95" t="s">
        <v>83</v>
      </c>
      <c r="J95" t="str">
        <f>VLOOKUP(I95,'Clean Data'!$A$1:$B$64,2,FALSE)</f>
        <v>TRAVEL AND SUBSISTENCE</v>
      </c>
      <c r="K95" t="s">
        <v>25</v>
      </c>
      <c r="L95" t="s">
        <v>26</v>
      </c>
      <c r="M95" t="s">
        <v>23</v>
      </c>
      <c r="N95" t="s">
        <v>23</v>
      </c>
      <c r="O95" t="s">
        <v>27</v>
      </c>
      <c r="P95" t="s">
        <v>75</v>
      </c>
    </row>
    <row r="96" spans="1:16" x14ac:dyDescent="0.25">
      <c r="A96" t="s">
        <v>15</v>
      </c>
      <c r="B96" t="s">
        <v>16</v>
      </c>
      <c r="C96" t="s">
        <v>17</v>
      </c>
      <c r="D96" t="s">
        <v>18</v>
      </c>
      <c r="E96">
        <v>30032.29</v>
      </c>
      <c r="F96" t="s">
        <v>19</v>
      </c>
      <c r="G96" t="s">
        <v>20</v>
      </c>
      <c r="H96" t="s">
        <v>21</v>
      </c>
      <c r="I96" t="s">
        <v>84</v>
      </c>
      <c r="J96" t="str">
        <f>VLOOKUP(I96,'Clean Data'!$A$1:$B$64,2,FALSE)</f>
        <v>TRAVEL AND SUBSISTENCE</v>
      </c>
      <c r="K96" t="s">
        <v>25</v>
      </c>
      <c r="L96" t="s">
        <v>26</v>
      </c>
      <c r="M96" t="s">
        <v>23</v>
      </c>
      <c r="N96" t="s">
        <v>23</v>
      </c>
      <c r="O96" t="s">
        <v>27</v>
      </c>
      <c r="P96" t="s">
        <v>75</v>
      </c>
    </row>
    <row r="97" spans="1:16" x14ac:dyDescent="0.25">
      <c r="A97" t="s">
        <v>15</v>
      </c>
      <c r="B97" t="s">
        <v>16</v>
      </c>
      <c r="C97" t="s">
        <v>17</v>
      </c>
      <c r="D97" t="s">
        <v>18</v>
      </c>
      <c r="E97">
        <v>1263</v>
      </c>
      <c r="F97" t="s">
        <v>19</v>
      </c>
      <c r="G97" t="s">
        <v>20</v>
      </c>
      <c r="H97" t="s">
        <v>21</v>
      </c>
      <c r="I97" t="s">
        <v>85</v>
      </c>
      <c r="J97" t="str">
        <f>VLOOKUP(I97,'Clean Data'!$A$1:$B$64,2,FALSE)</f>
        <v>TRAVEL AND SUBSISTENCE</v>
      </c>
      <c r="K97" t="s">
        <v>25</v>
      </c>
      <c r="L97" t="s">
        <v>26</v>
      </c>
      <c r="M97" t="s">
        <v>23</v>
      </c>
      <c r="N97" t="s">
        <v>23</v>
      </c>
      <c r="O97" t="s">
        <v>27</v>
      </c>
      <c r="P97" t="s">
        <v>75</v>
      </c>
    </row>
    <row r="98" spans="1:16" x14ac:dyDescent="0.25">
      <c r="A98" t="s">
        <v>15</v>
      </c>
      <c r="B98" t="s">
        <v>16</v>
      </c>
      <c r="C98" t="s">
        <v>37</v>
      </c>
      <c r="D98" t="s">
        <v>86</v>
      </c>
      <c r="E98">
        <v>0</v>
      </c>
      <c r="F98" t="s">
        <v>19</v>
      </c>
      <c r="G98" t="s">
        <v>20</v>
      </c>
      <c r="H98" t="s">
        <v>21</v>
      </c>
      <c r="I98" t="s">
        <v>24</v>
      </c>
      <c r="J98" t="str">
        <f>VLOOKUP(I98,'Clean Data'!$A$1:$B$64,2,FALSE)</f>
        <v>TRAVEL AND SUBSISTENCE</v>
      </c>
      <c r="K98" t="s">
        <v>25</v>
      </c>
      <c r="L98" t="s">
        <v>26</v>
      </c>
      <c r="M98" t="s">
        <v>23</v>
      </c>
      <c r="N98" t="s">
        <v>23</v>
      </c>
      <c r="O98" t="s">
        <v>27</v>
      </c>
      <c r="P98" t="s">
        <v>28</v>
      </c>
    </row>
    <row r="99" spans="1:16" x14ac:dyDescent="0.25">
      <c r="A99" t="s">
        <v>15</v>
      </c>
      <c r="B99" t="s">
        <v>16</v>
      </c>
      <c r="C99" t="s">
        <v>46</v>
      </c>
      <c r="D99" t="s">
        <v>86</v>
      </c>
      <c r="E99">
        <v>230.56</v>
      </c>
      <c r="F99" t="s">
        <v>19</v>
      </c>
      <c r="G99" t="s">
        <v>20</v>
      </c>
      <c r="H99" t="s">
        <v>21</v>
      </c>
      <c r="I99" t="s">
        <v>24</v>
      </c>
      <c r="J99" t="str">
        <f>VLOOKUP(I99,'Clean Data'!$A$1:$B$64,2,FALSE)</f>
        <v>TRAVEL AND SUBSISTENCE</v>
      </c>
      <c r="K99" t="s">
        <v>25</v>
      </c>
      <c r="L99" t="s">
        <v>26</v>
      </c>
      <c r="M99" t="s">
        <v>23</v>
      </c>
      <c r="N99" t="s">
        <v>23</v>
      </c>
      <c r="O99" t="s">
        <v>27</v>
      </c>
      <c r="P99" t="s">
        <v>28</v>
      </c>
    </row>
    <row r="100" spans="1:16" x14ac:dyDescent="0.25">
      <c r="A100" t="s">
        <v>15</v>
      </c>
      <c r="B100" t="s">
        <v>16</v>
      </c>
      <c r="C100" t="s">
        <v>17</v>
      </c>
      <c r="D100" t="s">
        <v>86</v>
      </c>
      <c r="E100">
        <v>2341.92</v>
      </c>
      <c r="F100" t="s">
        <v>19</v>
      </c>
      <c r="G100" t="s">
        <v>20</v>
      </c>
      <c r="H100" t="s">
        <v>21</v>
      </c>
      <c r="I100" t="s">
        <v>24</v>
      </c>
      <c r="J100" t="str">
        <f>VLOOKUP(I100,'Clean Data'!$A$1:$B$64,2,FALSE)</f>
        <v>TRAVEL AND SUBSISTENCE</v>
      </c>
      <c r="K100" t="s">
        <v>25</v>
      </c>
      <c r="L100" t="s">
        <v>26</v>
      </c>
      <c r="M100" t="s">
        <v>23</v>
      </c>
      <c r="N100" t="s">
        <v>23</v>
      </c>
      <c r="O100" t="s">
        <v>27</v>
      </c>
      <c r="P100" t="s">
        <v>28</v>
      </c>
    </row>
    <row r="101" spans="1:16" x14ac:dyDescent="0.25">
      <c r="A101" t="s">
        <v>15</v>
      </c>
      <c r="B101" t="s">
        <v>16</v>
      </c>
      <c r="C101" t="s">
        <v>17</v>
      </c>
      <c r="D101" t="s">
        <v>86</v>
      </c>
      <c r="E101">
        <v>81153.52</v>
      </c>
      <c r="F101" t="s">
        <v>19</v>
      </c>
      <c r="G101" t="s">
        <v>20</v>
      </c>
      <c r="H101" t="s">
        <v>21</v>
      </c>
      <c r="I101" t="s">
        <v>30</v>
      </c>
      <c r="J101" t="str">
        <f>VLOOKUP(I101,'Clean Data'!$A$1:$B$64,2,FALSE)</f>
        <v>ADVERT:MARKETING</v>
      </c>
      <c r="K101" t="s">
        <v>25</v>
      </c>
      <c r="L101" t="s">
        <v>26</v>
      </c>
      <c r="M101" t="s">
        <v>23</v>
      </c>
      <c r="N101" t="s">
        <v>23</v>
      </c>
      <c r="O101" t="s">
        <v>27</v>
      </c>
      <c r="P101" t="s">
        <v>29</v>
      </c>
    </row>
    <row r="102" spans="1:16" x14ac:dyDescent="0.25">
      <c r="A102" t="s">
        <v>15</v>
      </c>
      <c r="B102" t="s">
        <v>16</v>
      </c>
      <c r="C102" t="s">
        <v>37</v>
      </c>
      <c r="D102" t="s">
        <v>86</v>
      </c>
      <c r="E102">
        <v>6254.5</v>
      </c>
      <c r="F102" t="s">
        <v>19</v>
      </c>
      <c r="G102" t="s">
        <v>20</v>
      </c>
      <c r="H102" t="s">
        <v>21</v>
      </c>
      <c r="I102" t="s">
        <v>31</v>
      </c>
      <c r="J102" t="str">
        <f>VLOOKUP(I102,'Clean Data'!$A$1:$B$64,2,FALSE)</f>
        <v>CATERING:DEPARTML ACTIVITIES</v>
      </c>
      <c r="K102" t="s">
        <v>25</v>
      </c>
      <c r="L102" t="s">
        <v>26</v>
      </c>
      <c r="M102" t="s">
        <v>23</v>
      </c>
      <c r="N102" t="s">
        <v>23</v>
      </c>
      <c r="O102" t="s">
        <v>27</v>
      </c>
      <c r="P102" t="s">
        <v>32</v>
      </c>
    </row>
    <row r="103" spans="1:16" x14ac:dyDescent="0.25">
      <c r="A103" t="s">
        <v>15</v>
      </c>
      <c r="B103" t="s">
        <v>16</v>
      </c>
      <c r="C103" t="s">
        <v>17</v>
      </c>
      <c r="D103" t="s">
        <v>86</v>
      </c>
      <c r="E103">
        <v>6628.5</v>
      </c>
      <c r="F103" t="s">
        <v>19</v>
      </c>
      <c r="G103" t="s">
        <v>20</v>
      </c>
      <c r="H103" t="s">
        <v>21</v>
      </c>
      <c r="I103" t="s">
        <v>31</v>
      </c>
      <c r="J103" t="str">
        <f>VLOOKUP(I103,'Clean Data'!$A$1:$B$64,2,FALSE)</f>
        <v>CATERING:DEPARTML ACTIVITIES</v>
      </c>
      <c r="K103" t="s">
        <v>25</v>
      </c>
      <c r="L103" t="s">
        <v>26</v>
      </c>
      <c r="M103" t="s">
        <v>23</v>
      </c>
      <c r="N103" t="s">
        <v>23</v>
      </c>
      <c r="O103" t="s">
        <v>27</v>
      </c>
      <c r="P103" t="s">
        <v>32</v>
      </c>
    </row>
    <row r="104" spans="1:16" x14ac:dyDescent="0.25">
      <c r="A104" t="s">
        <v>15</v>
      </c>
      <c r="B104" t="s">
        <v>16</v>
      </c>
      <c r="C104" t="s">
        <v>17</v>
      </c>
      <c r="D104" t="s">
        <v>86</v>
      </c>
      <c r="E104">
        <v>397</v>
      </c>
      <c r="F104" t="s">
        <v>19</v>
      </c>
      <c r="G104" t="s">
        <v>20</v>
      </c>
      <c r="H104" t="s">
        <v>21</v>
      </c>
      <c r="I104" t="s">
        <v>36</v>
      </c>
      <c r="J104" t="str">
        <f>VLOOKUP(I104,'Clean Data'!$A$1:$B$64,2,FALSE)</f>
        <v>CONSUMABLE SUPPLIES</v>
      </c>
      <c r="K104" t="s">
        <v>25</v>
      </c>
      <c r="L104" t="s">
        <v>26</v>
      </c>
      <c r="M104" t="s">
        <v>23</v>
      </c>
      <c r="N104" t="s">
        <v>23</v>
      </c>
      <c r="O104" t="s">
        <v>34</v>
      </c>
      <c r="P104" t="s">
        <v>35</v>
      </c>
    </row>
    <row r="105" spans="1:16" x14ac:dyDescent="0.25">
      <c r="A105" t="s">
        <v>15</v>
      </c>
      <c r="B105" t="s">
        <v>16</v>
      </c>
      <c r="C105" t="s">
        <v>45</v>
      </c>
      <c r="D105" t="s">
        <v>86</v>
      </c>
      <c r="E105">
        <v>15916.8</v>
      </c>
      <c r="F105" t="s">
        <v>19</v>
      </c>
      <c r="G105" t="s">
        <v>20</v>
      </c>
      <c r="H105" t="s">
        <v>21</v>
      </c>
      <c r="I105" t="s">
        <v>40</v>
      </c>
      <c r="J105" t="str">
        <f>VLOOKUP(I105,'Clean Data'!$A$1:$B$64,2,FALSE)</f>
        <v>CONSUMABLE SUPPLIES</v>
      </c>
      <c r="K105" t="s">
        <v>25</v>
      </c>
      <c r="L105" t="s">
        <v>26</v>
      </c>
      <c r="M105" t="s">
        <v>23</v>
      </c>
      <c r="N105" t="s">
        <v>23</v>
      </c>
      <c r="O105" t="s">
        <v>34</v>
      </c>
      <c r="P105" t="s">
        <v>35</v>
      </c>
    </row>
    <row r="106" spans="1:16" x14ac:dyDescent="0.25">
      <c r="A106" t="s">
        <v>15</v>
      </c>
      <c r="B106" t="s">
        <v>16</v>
      </c>
      <c r="C106" t="s">
        <v>39</v>
      </c>
      <c r="D106" t="s">
        <v>86</v>
      </c>
      <c r="E106">
        <v>138</v>
      </c>
      <c r="F106" t="s">
        <v>19</v>
      </c>
      <c r="G106" t="s">
        <v>20</v>
      </c>
      <c r="H106" t="s">
        <v>21</v>
      </c>
      <c r="I106" t="s">
        <v>38</v>
      </c>
      <c r="J106" t="str">
        <f>VLOOKUP(I106,'Clean Data'!$A$1:$B$64,2,FALSE)</f>
        <v>UNIFORM &amp; CLOTHING</v>
      </c>
      <c r="K106" t="s">
        <v>25</v>
      </c>
      <c r="L106" t="s">
        <v>26</v>
      </c>
      <c r="M106" t="s">
        <v>23</v>
      </c>
      <c r="N106" t="s">
        <v>23</v>
      </c>
      <c r="O106" t="s">
        <v>34</v>
      </c>
      <c r="P106" t="s">
        <v>35</v>
      </c>
    </row>
    <row r="107" spans="1:16" x14ac:dyDescent="0.25">
      <c r="A107" t="s">
        <v>15</v>
      </c>
      <c r="B107" t="s">
        <v>16</v>
      </c>
      <c r="C107" t="s">
        <v>37</v>
      </c>
      <c r="D107" t="s">
        <v>86</v>
      </c>
      <c r="E107">
        <v>138</v>
      </c>
      <c r="F107" t="s">
        <v>19</v>
      </c>
      <c r="G107" t="s">
        <v>20</v>
      </c>
      <c r="H107" t="s">
        <v>21</v>
      </c>
      <c r="I107" t="s">
        <v>38</v>
      </c>
      <c r="J107" t="str">
        <f>VLOOKUP(I107,'Clean Data'!$A$1:$B$64,2,FALSE)</f>
        <v>UNIFORM &amp; CLOTHING</v>
      </c>
      <c r="K107" t="s">
        <v>25</v>
      </c>
      <c r="L107" t="s">
        <v>26</v>
      </c>
      <c r="M107" t="s">
        <v>23</v>
      </c>
      <c r="N107" t="s">
        <v>23</v>
      </c>
      <c r="O107" t="s">
        <v>34</v>
      </c>
      <c r="P107" t="s">
        <v>35</v>
      </c>
    </row>
    <row r="108" spans="1:16" x14ac:dyDescent="0.25">
      <c r="A108" t="s">
        <v>15</v>
      </c>
      <c r="B108" t="s">
        <v>16</v>
      </c>
      <c r="C108" t="s">
        <v>45</v>
      </c>
      <c r="D108" t="s">
        <v>86</v>
      </c>
      <c r="E108">
        <v>11417.7</v>
      </c>
      <c r="F108" t="s">
        <v>19</v>
      </c>
      <c r="G108" t="s">
        <v>20</v>
      </c>
      <c r="H108" t="s">
        <v>21</v>
      </c>
      <c r="I108" t="s">
        <v>87</v>
      </c>
      <c r="J108" t="str">
        <f>VLOOKUP(I108,'Clean Data'!$A$1:$B$64,2,FALSE)</f>
        <v>CONSUMABLE SUPPLIES</v>
      </c>
      <c r="K108" t="s">
        <v>25</v>
      </c>
      <c r="L108" t="s">
        <v>26</v>
      </c>
      <c r="M108" t="s">
        <v>23</v>
      </c>
      <c r="N108" t="s">
        <v>23</v>
      </c>
      <c r="O108" t="s">
        <v>34</v>
      </c>
      <c r="P108" t="s">
        <v>35</v>
      </c>
    </row>
    <row r="109" spans="1:16" x14ac:dyDescent="0.25">
      <c r="A109" t="s">
        <v>15</v>
      </c>
      <c r="B109" t="s">
        <v>16</v>
      </c>
      <c r="C109" t="s">
        <v>17</v>
      </c>
      <c r="D109" t="s">
        <v>86</v>
      </c>
      <c r="E109">
        <v>2922.08</v>
      </c>
      <c r="F109" t="s">
        <v>19</v>
      </c>
      <c r="G109" t="s">
        <v>20</v>
      </c>
      <c r="H109" t="s">
        <v>21</v>
      </c>
      <c r="I109" t="s">
        <v>33</v>
      </c>
      <c r="J109" t="str">
        <f>VLOOKUP(I109,'Clean Data'!$A$1:$B$64,2,FALSE)</f>
        <v>CONSUMABLE SUPPLIES</v>
      </c>
      <c r="K109" t="s">
        <v>25</v>
      </c>
      <c r="L109" t="s">
        <v>26</v>
      </c>
      <c r="M109" t="s">
        <v>23</v>
      </c>
      <c r="N109" t="s">
        <v>23</v>
      </c>
      <c r="O109" t="s">
        <v>34</v>
      </c>
      <c r="P109" t="s">
        <v>35</v>
      </c>
    </row>
    <row r="110" spans="1:16" x14ac:dyDescent="0.25">
      <c r="A110" t="s">
        <v>15</v>
      </c>
      <c r="B110" t="s">
        <v>16</v>
      </c>
      <c r="C110" t="s">
        <v>41</v>
      </c>
      <c r="D110" t="s">
        <v>86</v>
      </c>
      <c r="E110">
        <v>0</v>
      </c>
      <c r="F110" t="s">
        <v>19</v>
      </c>
      <c r="G110" t="s">
        <v>20</v>
      </c>
      <c r="H110" t="s">
        <v>21</v>
      </c>
      <c r="I110" t="s">
        <v>88</v>
      </c>
      <c r="J110" t="str">
        <f>VLOOKUP(I110,'Clean Data'!$A$1:$B$64,2,FALSE)</f>
        <v>CONSUMABLE SUPPLIES</v>
      </c>
      <c r="K110" t="s">
        <v>25</v>
      </c>
      <c r="L110" t="s">
        <v>43</v>
      </c>
      <c r="M110" t="s">
        <v>43</v>
      </c>
      <c r="N110" t="s">
        <v>43</v>
      </c>
      <c r="O110" t="s">
        <v>34</v>
      </c>
      <c r="P110" t="s">
        <v>44</v>
      </c>
    </row>
    <row r="111" spans="1:16" x14ac:dyDescent="0.25">
      <c r="A111" t="s">
        <v>15</v>
      </c>
      <c r="B111" t="s">
        <v>16</v>
      </c>
      <c r="C111" t="s">
        <v>45</v>
      </c>
      <c r="D111" t="s">
        <v>86</v>
      </c>
      <c r="E111">
        <v>0</v>
      </c>
      <c r="F111" t="s">
        <v>19</v>
      </c>
      <c r="G111" t="s">
        <v>20</v>
      </c>
      <c r="H111" t="s">
        <v>21</v>
      </c>
      <c r="I111" t="s">
        <v>88</v>
      </c>
      <c r="J111" t="str">
        <f>VLOOKUP(I111,'Clean Data'!$A$1:$B$64,2,FALSE)</f>
        <v>CONSUMABLE SUPPLIES</v>
      </c>
      <c r="K111" t="s">
        <v>25</v>
      </c>
      <c r="L111" t="s">
        <v>43</v>
      </c>
      <c r="M111" t="s">
        <v>43</v>
      </c>
      <c r="N111" t="s">
        <v>43</v>
      </c>
      <c r="O111" t="s">
        <v>34</v>
      </c>
      <c r="P111" t="s">
        <v>44</v>
      </c>
    </row>
    <row r="112" spans="1:16" x14ac:dyDescent="0.25">
      <c r="A112" t="s">
        <v>15</v>
      </c>
      <c r="B112" t="s">
        <v>16</v>
      </c>
      <c r="C112" t="s">
        <v>37</v>
      </c>
      <c r="D112" t="s">
        <v>86</v>
      </c>
      <c r="E112">
        <v>0</v>
      </c>
      <c r="F112" t="s">
        <v>19</v>
      </c>
      <c r="G112" t="s">
        <v>20</v>
      </c>
      <c r="H112" t="s">
        <v>21</v>
      </c>
      <c r="I112" t="s">
        <v>88</v>
      </c>
      <c r="J112" t="str">
        <f>VLOOKUP(I112,'Clean Data'!$A$1:$B$64,2,FALSE)</f>
        <v>CONSUMABLE SUPPLIES</v>
      </c>
      <c r="K112" t="s">
        <v>25</v>
      </c>
      <c r="L112" t="s">
        <v>43</v>
      </c>
      <c r="M112" t="s">
        <v>43</v>
      </c>
      <c r="N112" t="s">
        <v>43</v>
      </c>
      <c r="O112" t="s">
        <v>34</v>
      </c>
      <c r="P112" t="s">
        <v>44</v>
      </c>
    </row>
    <row r="113" spans="1:16" x14ac:dyDescent="0.25">
      <c r="A113" t="s">
        <v>15</v>
      </c>
      <c r="B113" t="s">
        <v>16</v>
      </c>
      <c r="C113" t="s">
        <v>46</v>
      </c>
      <c r="D113" t="s">
        <v>86</v>
      </c>
      <c r="E113">
        <v>0</v>
      </c>
      <c r="F113" t="s">
        <v>19</v>
      </c>
      <c r="G113" t="s">
        <v>20</v>
      </c>
      <c r="H113" t="s">
        <v>21</v>
      </c>
      <c r="I113" t="s">
        <v>88</v>
      </c>
      <c r="J113" t="str">
        <f>VLOOKUP(I113,'Clean Data'!$A$1:$B$64,2,FALSE)</f>
        <v>CONSUMABLE SUPPLIES</v>
      </c>
      <c r="K113" t="s">
        <v>25</v>
      </c>
      <c r="L113" t="s">
        <v>43</v>
      </c>
      <c r="M113" t="s">
        <v>43</v>
      </c>
      <c r="N113" t="s">
        <v>43</v>
      </c>
      <c r="O113" t="s">
        <v>34</v>
      </c>
      <c r="P113" t="s">
        <v>44</v>
      </c>
    </row>
    <row r="114" spans="1:16" x14ac:dyDescent="0.25">
      <c r="A114" t="s">
        <v>15</v>
      </c>
      <c r="B114" t="s">
        <v>16</v>
      </c>
      <c r="C114" t="s">
        <v>39</v>
      </c>
      <c r="D114" t="s">
        <v>86</v>
      </c>
      <c r="E114">
        <v>0</v>
      </c>
      <c r="F114" t="s">
        <v>19</v>
      </c>
      <c r="G114" t="s">
        <v>20</v>
      </c>
      <c r="H114" t="s">
        <v>21</v>
      </c>
      <c r="I114" t="s">
        <v>88</v>
      </c>
      <c r="J114" t="str">
        <f>VLOOKUP(I114,'Clean Data'!$A$1:$B$64,2,FALSE)</f>
        <v>CONSUMABLE SUPPLIES</v>
      </c>
      <c r="K114" t="s">
        <v>25</v>
      </c>
      <c r="L114" t="s">
        <v>43</v>
      </c>
      <c r="M114" t="s">
        <v>43</v>
      </c>
      <c r="N114" t="s">
        <v>43</v>
      </c>
      <c r="O114" t="s">
        <v>34</v>
      </c>
      <c r="P114" t="s">
        <v>44</v>
      </c>
    </row>
    <row r="115" spans="1:16" x14ac:dyDescent="0.25">
      <c r="A115" t="s">
        <v>15</v>
      </c>
      <c r="B115" t="s">
        <v>16</v>
      </c>
      <c r="C115" t="s">
        <v>17</v>
      </c>
      <c r="D115" t="s">
        <v>86</v>
      </c>
      <c r="E115">
        <v>0</v>
      </c>
      <c r="F115" t="s">
        <v>19</v>
      </c>
      <c r="G115" t="s">
        <v>20</v>
      </c>
      <c r="H115" t="s">
        <v>21</v>
      </c>
      <c r="I115" t="s">
        <v>88</v>
      </c>
      <c r="J115" t="str">
        <f>VLOOKUP(I115,'Clean Data'!$A$1:$B$64,2,FALSE)</f>
        <v>CONSUMABLE SUPPLIES</v>
      </c>
      <c r="K115" t="s">
        <v>25</v>
      </c>
      <c r="L115" t="s">
        <v>43</v>
      </c>
      <c r="M115" t="s">
        <v>43</v>
      </c>
      <c r="N115" t="s">
        <v>43</v>
      </c>
      <c r="O115" t="s">
        <v>34</v>
      </c>
      <c r="P115" t="s">
        <v>44</v>
      </c>
    </row>
    <row r="116" spans="1:16" x14ac:dyDescent="0.25">
      <c r="A116" t="s">
        <v>15</v>
      </c>
      <c r="B116" t="s">
        <v>16</v>
      </c>
      <c r="C116" t="s">
        <v>45</v>
      </c>
      <c r="D116" t="s">
        <v>86</v>
      </c>
      <c r="E116">
        <v>16290</v>
      </c>
      <c r="F116" t="s">
        <v>19</v>
      </c>
      <c r="G116" t="s">
        <v>20</v>
      </c>
      <c r="H116" t="s">
        <v>21</v>
      </c>
      <c r="I116" t="s">
        <v>47</v>
      </c>
      <c r="J116" t="str">
        <f>VLOOKUP(I116,'Clean Data'!$A$1:$B$64,2,FALSE)</f>
        <v>STATIONERY</v>
      </c>
      <c r="K116" t="s">
        <v>25</v>
      </c>
      <c r="L116" t="s">
        <v>26</v>
      </c>
      <c r="M116" t="s">
        <v>23</v>
      </c>
      <c r="N116" t="s">
        <v>23</v>
      </c>
      <c r="O116" t="s">
        <v>34</v>
      </c>
      <c r="P116" t="s">
        <v>44</v>
      </c>
    </row>
    <row r="117" spans="1:16" x14ac:dyDescent="0.25">
      <c r="A117" t="s">
        <v>15</v>
      </c>
      <c r="B117" t="s">
        <v>16</v>
      </c>
      <c r="C117" t="s">
        <v>37</v>
      </c>
      <c r="D117" t="s">
        <v>86</v>
      </c>
      <c r="E117">
        <v>29088</v>
      </c>
      <c r="F117" t="s">
        <v>19</v>
      </c>
      <c r="G117" t="s">
        <v>20</v>
      </c>
      <c r="H117" t="s">
        <v>21</v>
      </c>
      <c r="I117" t="s">
        <v>47</v>
      </c>
      <c r="J117" t="str">
        <f>VLOOKUP(I117,'Clean Data'!$A$1:$B$64,2,FALSE)</f>
        <v>STATIONERY</v>
      </c>
      <c r="K117" t="s">
        <v>25</v>
      </c>
      <c r="L117" t="s">
        <v>26</v>
      </c>
      <c r="M117" t="s">
        <v>23</v>
      </c>
      <c r="N117" t="s">
        <v>23</v>
      </c>
      <c r="O117" t="s">
        <v>34</v>
      </c>
      <c r="P117" t="s">
        <v>44</v>
      </c>
    </row>
    <row r="118" spans="1:16" x14ac:dyDescent="0.25">
      <c r="A118" t="s">
        <v>15</v>
      </c>
      <c r="B118" t="s">
        <v>16</v>
      </c>
      <c r="C118" t="s">
        <v>46</v>
      </c>
      <c r="D118" t="s">
        <v>86</v>
      </c>
      <c r="E118">
        <v>22273.200000000001</v>
      </c>
      <c r="F118" t="s">
        <v>19</v>
      </c>
      <c r="G118" t="s">
        <v>20</v>
      </c>
      <c r="H118" t="s">
        <v>21</v>
      </c>
      <c r="I118" t="s">
        <v>47</v>
      </c>
      <c r="J118" t="str">
        <f>VLOOKUP(I118,'Clean Data'!$A$1:$B$64,2,FALSE)</f>
        <v>STATIONERY</v>
      </c>
      <c r="K118" t="s">
        <v>25</v>
      </c>
      <c r="L118" t="s">
        <v>26</v>
      </c>
      <c r="M118" t="s">
        <v>23</v>
      </c>
      <c r="N118" t="s">
        <v>23</v>
      </c>
      <c r="O118" t="s">
        <v>34</v>
      </c>
      <c r="P118" t="s">
        <v>44</v>
      </c>
    </row>
    <row r="119" spans="1:16" x14ac:dyDescent="0.25">
      <c r="A119" t="s">
        <v>15</v>
      </c>
      <c r="B119" t="s">
        <v>16</v>
      </c>
      <c r="C119" t="s">
        <v>17</v>
      </c>
      <c r="D119" t="s">
        <v>86</v>
      </c>
      <c r="E119">
        <v>34905.599999999999</v>
      </c>
      <c r="F119" t="s">
        <v>19</v>
      </c>
      <c r="G119" t="s">
        <v>20</v>
      </c>
      <c r="H119" t="s">
        <v>21</v>
      </c>
      <c r="I119" t="s">
        <v>47</v>
      </c>
      <c r="J119" t="str">
        <f>VLOOKUP(I119,'Clean Data'!$A$1:$B$64,2,FALSE)</f>
        <v>STATIONERY</v>
      </c>
      <c r="K119" t="s">
        <v>25</v>
      </c>
      <c r="L119" t="s">
        <v>26</v>
      </c>
      <c r="M119" t="s">
        <v>23</v>
      </c>
      <c r="N119" t="s">
        <v>23</v>
      </c>
      <c r="O119" t="s">
        <v>34</v>
      </c>
      <c r="P119" t="s">
        <v>44</v>
      </c>
    </row>
    <row r="120" spans="1:16" x14ac:dyDescent="0.25">
      <c r="A120" t="s">
        <v>15</v>
      </c>
      <c r="B120" t="s">
        <v>16</v>
      </c>
      <c r="C120" t="s">
        <v>37</v>
      </c>
      <c r="D120" t="s">
        <v>86</v>
      </c>
      <c r="E120">
        <v>0</v>
      </c>
      <c r="F120" t="s">
        <v>19</v>
      </c>
      <c r="G120" t="s">
        <v>20</v>
      </c>
      <c r="H120" t="s">
        <v>21</v>
      </c>
      <c r="I120" t="s">
        <v>42</v>
      </c>
      <c r="J120" t="str">
        <f>VLOOKUP(I120,'Clean Data'!$A$1:$B$64,2,FALSE)</f>
        <v>STATIONERY</v>
      </c>
      <c r="K120" t="s">
        <v>25</v>
      </c>
      <c r="L120" t="s">
        <v>26</v>
      </c>
      <c r="M120" t="s">
        <v>23</v>
      </c>
      <c r="N120" t="s">
        <v>23</v>
      </c>
      <c r="O120" t="s">
        <v>34</v>
      </c>
      <c r="P120" t="s">
        <v>44</v>
      </c>
    </row>
    <row r="121" spans="1:16" x14ac:dyDescent="0.25">
      <c r="A121" t="s">
        <v>15</v>
      </c>
      <c r="B121" t="s">
        <v>16</v>
      </c>
      <c r="C121" t="s">
        <v>46</v>
      </c>
      <c r="D121" t="s">
        <v>86</v>
      </c>
      <c r="E121">
        <v>5954</v>
      </c>
      <c r="F121" t="s">
        <v>19</v>
      </c>
      <c r="G121" t="s">
        <v>20</v>
      </c>
      <c r="H121" t="s">
        <v>21</v>
      </c>
      <c r="I121" t="s">
        <v>42</v>
      </c>
      <c r="J121" t="str">
        <f>VLOOKUP(I121,'Clean Data'!$A$1:$B$64,2,FALSE)</f>
        <v>STATIONERY</v>
      </c>
      <c r="K121" t="s">
        <v>25</v>
      </c>
      <c r="L121" t="s">
        <v>26</v>
      </c>
      <c r="M121" t="s">
        <v>23</v>
      </c>
      <c r="N121" t="s">
        <v>23</v>
      </c>
      <c r="O121" t="s">
        <v>34</v>
      </c>
      <c r="P121" t="s">
        <v>44</v>
      </c>
    </row>
    <row r="122" spans="1:16" x14ac:dyDescent="0.25">
      <c r="A122" t="s">
        <v>15</v>
      </c>
      <c r="B122" t="s">
        <v>16</v>
      </c>
      <c r="C122" t="s">
        <v>39</v>
      </c>
      <c r="D122" t="s">
        <v>86</v>
      </c>
      <c r="E122">
        <v>19675.93</v>
      </c>
      <c r="F122" t="s">
        <v>19</v>
      </c>
      <c r="G122" t="s">
        <v>20</v>
      </c>
      <c r="H122" t="s">
        <v>21</v>
      </c>
      <c r="I122" t="s">
        <v>42</v>
      </c>
      <c r="J122" t="str">
        <f>VLOOKUP(I122,'Clean Data'!$A$1:$B$64,2,FALSE)</f>
        <v>STATIONERY</v>
      </c>
      <c r="K122" t="s">
        <v>25</v>
      </c>
      <c r="L122" t="s">
        <v>26</v>
      </c>
      <c r="M122" t="s">
        <v>23</v>
      </c>
      <c r="N122" t="s">
        <v>23</v>
      </c>
      <c r="O122" t="s">
        <v>34</v>
      </c>
      <c r="P122" t="s">
        <v>44</v>
      </c>
    </row>
    <row r="123" spans="1:16" x14ac:dyDescent="0.25">
      <c r="A123" t="s">
        <v>15</v>
      </c>
      <c r="B123" t="s">
        <v>16</v>
      </c>
      <c r="C123" t="s">
        <v>17</v>
      </c>
      <c r="D123" t="s">
        <v>86</v>
      </c>
      <c r="E123">
        <v>0</v>
      </c>
      <c r="F123" t="s">
        <v>19</v>
      </c>
      <c r="G123" t="s">
        <v>20</v>
      </c>
      <c r="H123" t="s">
        <v>21</v>
      </c>
      <c r="I123" t="s">
        <v>42</v>
      </c>
      <c r="J123" t="str">
        <f>VLOOKUP(I123,'Clean Data'!$A$1:$B$64,2,FALSE)</f>
        <v>STATIONERY</v>
      </c>
      <c r="K123" t="s">
        <v>25</v>
      </c>
      <c r="L123" t="s">
        <v>26</v>
      </c>
      <c r="M123" t="s">
        <v>23</v>
      </c>
      <c r="N123" t="s">
        <v>23</v>
      </c>
      <c r="O123" t="s">
        <v>34</v>
      </c>
      <c r="P123" t="s">
        <v>44</v>
      </c>
    </row>
    <row r="124" spans="1:16" x14ac:dyDescent="0.25">
      <c r="A124" t="s">
        <v>15</v>
      </c>
      <c r="B124" t="s">
        <v>16</v>
      </c>
      <c r="C124" t="s">
        <v>17</v>
      </c>
      <c r="D124" t="s">
        <v>86</v>
      </c>
      <c r="E124">
        <v>0</v>
      </c>
      <c r="F124" t="s">
        <v>19</v>
      </c>
      <c r="G124" t="s">
        <v>20</v>
      </c>
      <c r="H124" t="s">
        <v>21</v>
      </c>
      <c r="I124" t="s">
        <v>48</v>
      </c>
      <c r="J124" t="str">
        <f>VLOOKUP(I124,'Clean Data'!$A$1:$B$64,2,FALSE)</f>
        <v>STATIONERY</v>
      </c>
      <c r="K124" t="s">
        <v>25</v>
      </c>
      <c r="L124" t="s">
        <v>26</v>
      </c>
      <c r="M124" t="s">
        <v>23</v>
      </c>
      <c r="N124" t="s">
        <v>23</v>
      </c>
      <c r="O124" t="s">
        <v>34</v>
      </c>
      <c r="P124" t="s">
        <v>44</v>
      </c>
    </row>
    <row r="125" spans="1:16" x14ac:dyDescent="0.25">
      <c r="A125" t="s">
        <v>15</v>
      </c>
      <c r="B125" t="s">
        <v>16</v>
      </c>
      <c r="C125" t="s">
        <v>17</v>
      </c>
      <c r="D125" t="s">
        <v>86</v>
      </c>
      <c r="E125">
        <v>153046.15</v>
      </c>
      <c r="F125" t="s">
        <v>19</v>
      </c>
      <c r="G125" t="s">
        <v>20</v>
      </c>
      <c r="H125" t="s">
        <v>21</v>
      </c>
      <c r="I125" t="s">
        <v>50</v>
      </c>
      <c r="J125" t="str">
        <f>VLOOKUP(I125,'Clean Data'!$A$1:$B$64,2,FALSE)</f>
        <v>EVENT PROMOTERS</v>
      </c>
      <c r="K125" t="s">
        <v>25</v>
      </c>
      <c r="L125" t="s">
        <v>26</v>
      </c>
      <c r="M125" t="s">
        <v>23</v>
      </c>
      <c r="N125" t="s">
        <v>23</v>
      </c>
      <c r="O125" t="s">
        <v>27</v>
      </c>
      <c r="P125" t="s">
        <v>49</v>
      </c>
    </row>
    <row r="126" spans="1:16" x14ac:dyDescent="0.25">
      <c r="A126" t="s">
        <v>15</v>
      </c>
      <c r="B126" t="s">
        <v>16</v>
      </c>
      <c r="C126" t="s">
        <v>37</v>
      </c>
      <c r="D126" t="s">
        <v>86</v>
      </c>
      <c r="E126">
        <v>0</v>
      </c>
      <c r="F126" t="s">
        <v>19</v>
      </c>
      <c r="G126" t="s">
        <v>20</v>
      </c>
      <c r="H126" t="s">
        <v>21</v>
      </c>
      <c r="I126" t="s">
        <v>89</v>
      </c>
      <c r="J126" t="str">
        <f>VLOOKUP(I126,'Clean Data'!$A$1:$B$64,2,FALSE)</f>
        <v>OFFICE EQUIPMENT</v>
      </c>
      <c r="K126" t="s">
        <v>25</v>
      </c>
      <c r="L126" t="s">
        <v>26</v>
      </c>
      <c r="M126" t="s">
        <v>23</v>
      </c>
      <c r="N126" t="s">
        <v>23</v>
      </c>
      <c r="O126" t="s">
        <v>27</v>
      </c>
      <c r="P126" t="s">
        <v>51</v>
      </c>
    </row>
    <row r="127" spans="1:16" x14ac:dyDescent="0.25">
      <c r="A127" t="s">
        <v>15</v>
      </c>
      <c r="B127" t="s">
        <v>16</v>
      </c>
      <c r="C127" t="s">
        <v>46</v>
      </c>
      <c r="D127" t="s">
        <v>86</v>
      </c>
      <c r="E127">
        <v>0</v>
      </c>
      <c r="F127" t="s">
        <v>19</v>
      </c>
      <c r="G127" t="s">
        <v>20</v>
      </c>
      <c r="H127" t="s">
        <v>21</v>
      </c>
      <c r="I127" t="s">
        <v>89</v>
      </c>
      <c r="J127" t="str">
        <f>VLOOKUP(I127,'Clean Data'!$A$1:$B$64,2,FALSE)</f>
        <v>OFFICE EQUIPMENT</v>
      </c>
      <c r="K127" t="s">
        <v>25</v>
      </c>
      <c r="L127" t="s">
        <v>26</v>
      </c>
      <c r="M127" t="s">
        <v>23</v>
      </c>
      <c r="N127" t="s">
        <v>23</v>
      </c>
      <c r="O127" t="s">
        <v>27</v>
      </c>
      <c r="P127" t="s">
        <v>51</v>
      </c>
    </row>
    <row r="128" spans="1:16" x14ac:dyDescent="0.25">
      <c r="A128" t="s">
        <v>15</v>
      </c>
      <c r="B128" t="s">
        <v>16</v>
      </c>
      <c r="C128" t="s">
        <v>45</v>
      </c>
      <c r="D128" t="s">
        <v>86</v>
      </c>
      <c r="E128">
        <v>0</v>
      </c>
      <c r="F128" t="s">
        <v>19</v>
      </c>
      <c r="G128" t="s">
        <v>20</v>
      </c>
      <c r="H128" t="s">
        <v>21</v>
      </c>
      <c r="I128" t="s">
        <v>52</v>
      </c>
      <c r="J128" t="str">
        <f>VLOOKUP(I128,'Clean Data'!$A$1:$B$64,2,FALSE)</f>
        <v>OFFICE FURNITURE</v>
      </c>
      <c r="K128" t="s">
        <v>25</v>
      </c>
      <c r="L128" t="s">
        <v>26</v>
      </c>
      <c r="M128" t="s">
        <v>23</v>
      </c>
      <c r="N128" t="s">
        <v>23</v>
      </c>
      <c r="O128" t="s">
        <v>27</v>
      </c>
      <c r="P128" t="s">
        <v>51</v>
      </c>
    </row>
    <row r="129" spans="1:16" x14ac:dyDescent="0.25">
      <c r="A129" t="s">
        <v>15</v>
      </c>
      <c r="B129" t="s">
        <v>16</v>
      </c>
      <c r="C129" t="s">
        <v>46</v>
      </c>
      <c r="D129" t="s">
        <v>86</v>
      </c>
      <c r="E129">
        <v>53590</v>
      </c>
      <c r="F129" t="s">
        <v>19</v>
      </c>
      <c r="G129" t="s">
        <v>20</v>
      </c>
      <c r="H129" t="s">
        <v>21</v>
      </c>
      <c r="I129" t="s">
        <v>52</v>
      </c>
      <c r="J129" t="str">
        <f>VLOOKUP(I129,'Clean Data'!$A$1:$B$64,2,FALSE)</f>
        <v>OFFICE FURNITURE</v>
      </c>
      <c r="K129" t="s">
        <v>25</v>
      </c>
      <c r="L129" t="s">
        <v>26</v>
      </c>
      <c r="M129" t="s">
        <v>23</v>
      </c>
      <c r="N129" t="s">
        <v>23</v>
      </c>
      <c r="O129" t="s">
        <v>27</v>
      </c>
      <c r="P129" t="s">
        <v>51</v>
      </c>
    </row>
    <row r="130" spans="1:16" x14ac:dyDescent="0.25">
      <c r="A130" t="s">
        <v>15</v>
      </c>
      <c r="B130" t="s">
        <v>16</v>
      </c>
      <c r="C130" t="s">
        <v>39</v>
      </c>
      <c r="D130" t="s">
        <v>86</v>
      </c>
      <c r="E130">
        <v>10800</v>
      </c>
      <c r="F130" t="s">
        <v>19</v>
      </c>
      <c r="G130" t="s">
        <v>20</v>
      </c>
      <c r="H130" t="s">
        <v>21</v>
      </c>
      <c r="I130" t="s">
        <v>52</v>
      </c>
      <c r="J130" t="str">
        <f>VLOOKUP(I130,'Clean Data'!$A$1:$B$64,2,FALSE)</f>
        <v>OFFICE FURNITURE</v>
      </c>
      <c r="K130" t="s">
        <v>25</v>
      </c>
      <c r="L130" t="s">
        <v>26</v>
      </c>
      <c r="M130" t="s">
        <v>23</v>
      </c>
      <c r="N130" t="s">
        <v>23</v>
      </c>
      <c r="O130" t="s">
        <v>27</v>
      </c>
      <c r="P130" t="s">
        <v>51</v>
      </c>
    </row>
    <row r="131" spans="1:16" x14ac:dyDescent="0.25">
      <c r="A131" t="s">
        <v>15</v>
      </c>
      <c r="B131" t="s">
        <v>16</v>
      </c>
      <c r="C131" t="s">
        <v>45</v>
      </c>
      <c r="D131" t="s">
        <v>86</v>
      </c>
      <c r="E131">
        <v>7853</v>
      </c>
      <c r="F131" t="s">
        <v>19</v>
      </c>
      <c r="G131" t="s">
        <v>20</v>
      </c>
      <c r="H131" t="s">
        <v>21</v>
      </c>
      <c r="I131" t="s">
        <v>59</v>
      </c>
      <c r="J131" t="str">
        <f>VLOOKUP(I131,'Clean Data'!$A$1:$B$64,2,FALSE)</f>
        <v>OFFICE EQUIPMENT</v>
      </c>
      <c r="K131" t="s">
        <v>25</v>
      </c>
      <c r="L131" t="s">
        <v>57</v>
      </c>
      <c r="M131" t="s">
        <v>56</v>
      </c>
      <c r="N131" t="s">
        <v>56</v>
      </c>
      <c r="O131" t="s">
        <v>34</v>
      </c>
      <c r="P131" t="s">
        <v>58</v>
      </c>
    </row>
    <row r="132" spans="1:16" x14ac:dyDescent="0.25">
      <c r="A132" t="s">
        <v>15</v>
      </c>
      <c r="B132" t="s">
        <v>16</v>
      </c>
      <c r="C132" t="s">
        <v>37</v>
      </c>
      <c r="D132" t="s">
        <v>86</v>
      </c>
      <c r="E132">
        <v>0</v>
      </c>
      <c r="F132" t="s">
        <v>19</v>
      </c>
      <c r="G132" t="s">
        <v>20</v>
      </c>
      <c r="H132" t="s">
        <v>21</v>
      </c>
      <c r="I132" t="s">
        <v>59</v>
      </c>
      <c r="J132" t="str">
        <f>VLOOKUP(I132,'Clean Data'!$A$1:$B$64,2,FALSE)</f>
        <v>OFFICE EQUIPMENT</v>
      </c>
      <c r="K132" t="s">
        <v>25</v>
      </c>
      <c r="L132" t="s">
        <v>43</v>
      </c>
      <c r="M132" t="s">
        <v>43</v>
      </c>
      <c r="N132" t="s">
        <v>43</v>
      </c>
      <c r="O132" t="s">
        <v>34</v>
      </c>
      <c r="P132" t="s">
        <v>58</v>
      </c>
    </row>
    <row r="133" spans="1:16" x14ac:dyDescent="0.25">
      <c r="A133" t="s">
        <v>15</v>
      </c>
      <c r="B133" t="s">
        <v>16</v>
      </c>
      <c r="C133" t="s">
        <v>46</v>
      </c>
      <c r="D133" t="s">
        <v>86</v>
      </c>
      <c r="E133">
        <v>0</v>
      </c>
      <c r="F133" t="s">
        <v>19</v>
      </c>
      <c r="G133" t="s">
        <v>20</v>
      </c>
      <c r="H133" t="s">
        <v>21</v>
      </c>
      <c r="I133" t="s">
        <v>59</v>
      </c>
      <c r="J133" t="str">
        <f>VLOOKUP(I133,'Clean Data'!$A$1:$B$64,2,FALSE)</f>
        <v>OFFICE EQUIPMENT</v>
      </c>
      <c r="K133" t="s">
        <v>25</v>
      </c>
      <c r="L133" t="s">
        <v>43</v>
      </c>
      <c r="M133" t="s">
        <v>43</v>
      </c>
      <c r="N133" t="s">
        <v>43</v>
      </c>
      <c r="O133" t="s">
        <v>34</v>
      </c>
      <c r="P133" t="s">
        <v>58</v>
      </c>
    </row>
    <row r="134" spans="1:16" x14ac:dyDescent="0.25">
      <c r="A134" t="s">
        <v>15</v>
      </c>
      <c r="B134" t="s">
        <v>16</v>
      </c>
      <c r="C134" t="s">
        <v>39</v>
      </c>
      <c r="D134" t="s">
        <v>86</v>
      </c>
      <c r="E134">
        <v>0</v>
      </c>
      <c r="F134" t="s">
        <v>19</v>
      </c>
      <c r="G134" t="s">
        <v>20</v>
      </c>
      <c r="H134" t="s">
        <v>21</v>
      </c>
      <c r="I134" t="s">
        <v>59</v>
      </c>
      <c r="J134" t="str">
        <f>VLOOKUP(I134,'Clean Data'!$A$1:$B$64,2,FALSE)</f>
        <v>OFFICE EQUIPMENT</v>
      </c>
      <c r="K134" t="s">
        <v>25</v>
      </c>
      <c r="L134" t="s">
        <v>43</v>
      </c>
      <c r="M134" t="s">
        <v>43</v>
      </c>
      <c r="N134" t="s">
        <v>43</v>
      </c>
      <c r="O134" t="s">
        <v>34</v>
      </c>
      <c r="P134" t="s">
        <v>58</v>
      </c>
    </row>
    <row r="135" spans="1:16" x14ac:dyDescent="0.25">
      <c r="A135" t="s">
        <v>15</v>
      </c>
      <c r="B135" t="s">
        <v>16</v>
      </c>
      <c r="C135" t="s">
        <v>41</v>
      </c>
      <c r="D135" t="s">
        <v>86</v>
      </c>
      <c r="E135">
        <v>0</v>
      </c>
      <c r="F135" t="s">
        <v>19</v>
      </c>
      <c r="G135" t="s">
        <v>20</v>
      </c>
      <c r="H135" t="s">
        <v>21</v>
      </c>
      <c r="I135" t="s">
        <v>59</v>
      </c>
      <c r="J135" t="str">
        <f>VLOOKUP(I135,'Clean Data'!$A$1:$B$64,2,FALSE)</f>
        <v>OFFICE EQUIPMENT</v>
      </c>
      <c r="K135" t="s">
        <v>25</v>
      </c>
      <c r="L135" t="s">
        <v>43</v>
      </c>
      <c r="M135" t="s">
        <v>43</v>
      </c>
      <c r="N135" t="s">
        <v>43</v>
      </c>
      <c r="O135" t="s">
        <v>34</v>
      </c>
      <c r="P135" t="s">
        <v>58</v>
      </c>
    </row>
    <row r="136" spans="1:16" x14ac:dyDescent="0.25">
      <c r="A136" t="s">
        <v>15</v>
      </c>
      <c r="B136" t="s">
        <v>16</v>
      </c>
      <c r="C136" t="s">
        <v>17</v>
      </c>
      <c r="D136" t="s">
        <v>86</v>
      </c>
      <c r="E136">
        <v>0</v>
      </c>
      <c r="F136" t="s">
        <v>19</v>
      </c>
      <c r="G136" t="s">
        <v>20</v>
      </c>
      <c r="H136" t="s">
        <v>21</v>
      </c>
      <c r="I136" t="s">
        <v>59</v>
      </c>
      <c r="J136" t="str">
        <f>VLOOKUP(I136,'Clean Data'!$A$1:$B$64,2,FALSE)</f>
        <v>OFFICE EQUIPMENT</v>
      </c>
      <c r="K136" t="s">
        <v>25</v>
      </c>
      <c r="L136" t="s">
        <v>43</v>
      </c>
      <c r="M136" t="s">
        <v>43</v>
      </c>
      <c r="N136" t="s">
        <v>43</v>
      </c>
      <c r="O136" t="s">
        <v>34</v>
      </c>
      <c r="P136" t="s">
        <v>58</v>
      </c>
    </row>
    <row r="137" spans="1:16" x14ac:dyDescent="0.25">
      <c r="A137" t="s">
        <v>15</v>
      </c>
      <c r="B137" t="s">
        <v>16</v>
      </c>
      <c r="C137" t="s">
        <v>17</v>
      </c>
      <c r="D137" t="s">
        <v>86</v>
      </c>
      <c r="E137">
        <v>21210.6</v>
      </c>
      <c r="F137" t="s">
        <v>19</v>
      </c>
      <c r="G137" t="s">
        <v>20</v>
      </c>
      <c r="H137" t="s">
        <v>21</v>
      </c>
      <c r="I137" t="s">
        <v>90</v>
      </c>
      <c r="J137" t="str">
        <f>VLOOKUP(I137,'Clean Data'!$A$1:$B$64,2,FALSE)</f>
        <v>SALARIES AND WAGES</v>
      </c>
      <c r="K137" t="s">
        <v>25</v>
      </c>
      <c r="L137" t="s">
        <v>26</v>
      </c>
      <c r="M137" t="s">
        <v>60</v>
      </c>
      <c r="N137" t="s">
        <v>60</v>
      </c>
      <c r="O137" t="s">
        <v>27</v>
      </c>
      <c r="P137" t="s">
        <v>61</v>
      </c>
    </row>
    <row r="138" spans="1:16" x14ac:dyDescent="0.25">
      <c r="A138" t="s">
        <v>15</v>
      </c>
      <c r="B138" t="s">
        <v>16</v>
      </c>
      <c r="C138" t="s">
        <v>46</v>
      </c>
      <c r="D138" t="s">
        <v>86</v>
      </c>
      <c r="E138">
        <v>0</v>
      </c>
      <c r="F138" t="s">
        <v>19</v>
      </c>
      <c r="G138" t="s">
        <v>20</v>
      </c>
      <c r="H138" t="s">
        <v>21</v>
      </c>
      <c r="I138" t="s">
        <v>64</v>
      </c>
      <c r="J138" t="str">
        <f>VLOOKUP(I138,'Clean Data'!$A$1:$B$64,2,FALSE)</f>
        <v>SALARIES AND WAGES</v>
      </c>
      <c r="K138" t="s">
        <v>25</v>
      </c>
      <c r="L138" t="s">
        <v>26</v>
      </c>
      <c r="M138" t="s">
        <v>60</v>
      </c>
      <c r="N138" t="s">
        <v>60</v>
      </c>
      <c r="O138" t="s">
        <v>27</v>
      </c>
      <c r="P138" t="s">
        <v>61</v>
      </c>
    </row>
    <row r="139" spans="1:16" x14ac:dyDescent="0.25">
      <c r="A139" t="s">
        <v>15</v>
      </c>
      <c r="B139" t="s">
        <v>16</v>
      </c>
      <c r="C139" t="s">
        <v>41</v>
      </c>
      <c r="D139" t="s">
        <v>86</v>
      </c>
      <c r="E139">
        <v>50528.98</v>
      </c>
      <c r="F139" t="s">
        <v>19</v>
      </c>
      <c r="G139" t="s">
        <v>20</v>
      </c>
      <c r="H139" t="s">
        <v>21</v>
      </c>
      <c r="I139" t="s">
        <v>64</v>
      </c>
      <c r="J139" t="str">
        <f>VLOOKUP(I139,'Clean Data'!$A$1:$B$64,2,FALSE)</f>
        <v>SALARIES AND WAGES</v>
      </c>
      <c r="K139" t="s">
        <v>25</v>
      </c>
      <c r="L139" t="s">
        <v>26</v>
      </c>
      <c r="M139" t="s">
        <v>60</v>
      </c>
      <c r="N139" t="s">
        <v>60</v>
      </c>
      <c r="O139" t="s">
        <v>27</v>
      </c>
      <c r="P139" t="s">
        <v>61</v>
      </c>
    </row>
    <row r="140" spans="1:16" x14ac:dyDescent="0.25">
      <c r="A140" t="s">
        <v>15</v>
      </c>
      <c r="B140" t="s">
        <v>16</v>
      </c>
      <c r="C140" t="s">
        <v>17</v>
      </c>
      <c r="D140" t="s">
        <v>86</v>
      </c>
      <c r="E140">
        <v>169639.31</v>
      </c>
      <c r="F140" t="s">
        <v>19</v>
      </c>
      <c r="G140" t="s">
        <v>20</v>
      </c>
      <c r="H140" t="s">
        <v>21</v>
      </c>
      <c r="I140" t="s">
        <v>64</v>
      </c>
      <c r="J140" t="str">
        <f>VLOOKUP(I140,'Clean Data'!$A$1:$B$64,2,FALSE)</f>
        <v>SALARIES AND WAGES</v>
      </c>
      <c r="K140" t="s">
        <v>25</v>
      </c>
      <c r="L140" t="s">
        <v>26</v>
      </c>
      <c r="M140" t="s">
        <v>60</v>
      </c>
      <c r="N140" t="s">
        <v>60</v>
      </c>
      <c r="O140" t="s">
        <v>27</v>
      </c>
      <c r="P140" t="s">
        <v>61</v>
      </c>
    </row>
    <row r="141" spans="1:16" x14ac:dyDescent="0.25">
      <c r="A141" t="s">
        <v>15</v>
      </c>
      <c r="B141" t="s">
        <v>16</v>
      </c>
      <c r="C141" t="s">
        <v>45</v>
      </c>
      <c r="D141" t="s">
        <v>86</v>
      </c>
      <c r="E141">
        <v>57609.86</v>
      </c>
      <c r="F141" t="s">
        <v>19</v>
      </c>
      <c r="G141" t="s">
        <v>20</v>
      </c>
      <c r="H141" t="s">
        <v>21</v>
      </c>
      <c r="I141" t="s">
        <v>64</v>
      </c>
      <c r="J141" t="str">
        <f>VLOOKUP(I141,'Clean Data'!$A$1:$B$64,2,FALSE)</f>
        <v>SALARIES AND WAGES</v>
      </c>
      <c r="K141" t="s">
        <v>25</v>
      </c>
      <c r="L141" t="s">
        <v>26</v>
      </c>
      <c r="M141" t="s">
        <v>60</v>
      </c>
      <c r="N141" t="s">
        <v>60</v>
      </c>
      <c r="O141" t="s">
        <v>27</v>
      </c>
      <c r="P141" t="s">
        <v>61</v>
      </c>
    </row>
    <row r="142" spans="1:16" x14ac:dyDescent="0.25">
      <c r="A142" t="s">
        <v>15</v>
      </c>
      <c r="B142" t="s">
        <v>16</v>
      </c>
      <c r="C142" t="s">
        <v>45</v>
      </c>
      <c r="D142" t="s">
        <v>86</v>
      </c>
      <c r="E142">
        <v>103879.26</v>
      </c>
      <c r="F142" t="s">
        <v>19</v>
      </c>
      <c r="G142" t="s">
        <v>20</v>
      </c>
      <c r="H142" t="s">
        <v>21</v>
      </c>
      <c r="I142" t="s">
        <v>62</v>
      </c>
      <c r="J142" t="str">
        <f>VLOOKUP(I142,'Clean Data'!$A$1:$B$64,2,FALSE)</f>
        <v>SALARIES AND WAGES</v>
      </c>
      <c r="K142" t="s">
        <v>25</v>
      </c>
      <c r="L142" t="s">
        <v>26</v>
      </c>
      <c r="M142" t="s">
        <v>60</v>
      </c>
      <c r="N142" t="s">
        <v>60</v>
      </c>
      <c r="O142" t="s">
        <v>27</v>
      </c>
      <c r="P142" t="s">
        <v>61</v>
      </c>
    </row>
    <row r="143" spans="1:16" x14ac:dyDescent="0.25">
      <c r="A143" t="s">
        <v>15</v>
      </c>
      <c r="B143" t="s">
        <v>16</v>
      </c>
      <c r="C143" t="s">
        <v>46</v>
      </c>
      <c r="D143" t="s">
        <v>86</v>
      </c>
      <c r="E143">
        <v>0</v>
      </c>
      <c r="F143" t="s">
        <v>19</v>
      </c>
      <c r="G143" t="s">
        <v>20</v>
      </c>
      <c r="H143" t="s">
        <v>21</v>
      </c>
      <c r="I143" t="s">
        <v>62</v>
      </c>
      <c r="J143" t="str">
        <f>VLOOKUP(I143,'Clean Data'!$A$1:$B$64,2,FALSE)</f>
        <v>SALARIES AND WAGES</v>
      </c>
      <c r="K143" t="s">
        <v>25</v>
      </c>
      <c r="L143" t="s">
        <v>26</v>
      </c>
      <c r="M143" t="s">
        <v>60</v>
      </c>
      <c r="N143" t="s">
        <v>60</v>
      </c>
      <c r="O143" t="s">
        <v>27</v>
      </c>
      <c r="P143" t="s">
        <v>61</v>
      </c>
    </row>
    <row r="144" spans="1:16" x14ac:dyDescent="0.25">
      <c r="A144" t="s">
        <v>15</v>
      </c>
      <c r="B144" t="s">
        <v>16</v>
      </c>
      <c r="C144" t="s">
        <v>41</v>
      </c>
      <c r="D144" t="s">
        <v>86</v>
      </c>
      <c r="E144">
        <v>0</v>
      </c>
      <c r="F144" t="s">
        <v>19</v>
      </c>
      <c r="G144" t="s">
        <v>20</v>
      </c>
      <c r="H144" t="s">
        <v>21</v>
      </c>
      <c r="I144" t="s">
        <v>62</v>
      </c>
      <c r="J144" t="str">
        <f>VLOOKUP(I144,'Clean Data'!$A$1:$B$64,2,FALSE)</f>
        <v>SALARIES AND WAGES</v>
      </c>
      <c r="K144" t="s">
        <v>25</v>
      </c>
      <c r="L144" t="s">
        <v>26</v>
      </c>
      <c r="M144" t="s">
        <v>60</v>
      </c>
      <c r="N144" t="s">
        <v>60</v>
      </c>
      <c r="O144" t="s">
        <v>27</v>
      </c>
      <c r="P144" t="s">
        <v>61</v>
      </c>
    </row>
    <row r="145" spans="1:16" x14ac:dyDescent="0.25">
      <c r="A145" t="s">
        <v>15</v>
      </c>
      <c r="B145" t="s">
        <v>16</v>
      </c>
      <c r="C145" t="s">
        <v>17</v>
      </c>
      <c r="D145" t="s">
        <v>86</v>
      </c>
      <c r="E145">
        <v>379611.31</v>
      </c>
      <c r="F145" t="s">
        <v>19</v>
      </c>
      <c r="G145" t="s">
        <v>20</v>
      </c>
      <c r="H145" t="s">
        <v>21</v>
      </c>
      <c r="I145" t="s">
        <v>62</v>
      </c>
      <c r="J145" t="str">
        <f>VLOOKUP(I145,'Clean Data'!$A$1:$B$64,2,FALSE)</f>
        <v>SALARIES AND WAGES</v>
      </c>
      <c r="K145" t="s">
        <v>25</v>
      </c>
      <c r="L145" t="s">
        <v>26</v>
      </c>
      <c r="M145" t="s">
        <v>60</v>
      </c>
      <c r="N145" t="s">
        <v>60</v>
      </c>
      <c r="O145" t="s">
        <v>27</v>
      </c>
      <c r="P145" t="s">
        <v>61</v>
      </c>
    </row>
    <row r="146" spans="1:16" x14ac:dyDescent="0.25">
      <c r="A146" t="s">
        <v>15</v>
      </c>
      <c r="B146" t="s">
        <v>16</v>
      </c>
      <c r="C146" t="s">
        <v>91</v>
      </c>
      <c r="D146" t="s">
        <v>86</v>
      </c>
      <c r="E146">
        <v>60694.11</v>
      </c>
      <c r="F146" t="s">
        <v>19</v>
      </c>
      <c r="G146" t="s">
        <v>20</v>
      </c>
      <c r="H146" t="s">
        <v>21</v>
      </c>
      <c r="I146" t="s">
        <v>62</v>
      </c>
      <c r="J146" t="str">
        <f>VLOOKUP(I146,'Clean Data'!$A$1:$B$64,2,FALSE)</f>
        <v>SALARIES AND WAGES</v>
      </c>
      <c r="K146" t="s">
        <v>25</v>
      </c>
      <c r="L146" t="s">
        <v>26</v>
      </c>
      <c r="M146" t="s">
        <v>60</v>
      </c>
      <c r="N146" t="s">
        <v>60</v>
      </c>
      <c r="O146" t="s">
        <v>27</v>
      </c>
      <c r="P146" t="s">
        <v>61</v>
      </c>
    </row>
    <row r="147" spans="1:16" x14ac:dyDescent="0.25">
      <c r="A147" t="s">
        <v>15</v>
      </c>
      <c r="B147" t="s">
        <v>16</v>
      </c>
      <c r="C147" t="s">
        <v>45</v>
      </c>
      <c r="D147" t="s">
        <v>86</v>
      </c>
      <c r="E147">
        <v>64864</v>
      </c>
      <c r="F147" t="s">
        <v>19</v>
      </c>
      <c r="G147" t="s">
        <v>20</v>
      </c>
      <c r="H147" t="s">
        <v>21</v>
      </c>
      <c r="I147" t="s">
        <v>69</v>
      </c>
      <c r="J147" t="str">
        <f>VLOOKUP(I147,'Clean Data'!$A$1:$B$64,2,FALSE)</f>
        <v>SALARIES AND WAGES</v>
      </c>
      <c r="K147" t="s">
        <v>25</v>
      </c>
      <c r="L147" t="s">
        <v>26</v>
      </c>
      <c r="M147" t="s">
        <v>60</v>
      </c>
      <c r="N147" t="s">
        <v>60</v>
      </c>
      <c r="O147" t="s">
        <v>27</v>
      </c>
      <c r="P147" t="s">
        <v>61</v>
      </c>
    </row>
    <row r="148" spans="1:16" x14ac:dyDescent="0.25">
      <c r="A148" t="s">
        <v>15</v>
      </c>
      <c r="B148" t="s">
        <v>16</v>
      </c>
      <c r="C148" t="s">
        <v>37</v>
      </c>
      <c r="D148" t="s">
        <v>86</v>
      </c>
      <c r="E148">
        <v>97518.25</v>
      </c>
      <c r="F148" t="s">
        <v>19</v>
      </c>
      <c r="G148" t="s">
        <v>20</v>
      </c>
      <c r="H148" t="s">
        <v>21</v>
      </c>
      <c r="I148" t="s">
        <v>69</v>
      </c>
      <c r="J148" t="str">
        <f>VLOOKUP(I148,'Clean Data'!$A$1:$B$64,2,FALSE)</f>
        <v>SALARIES AND WAGES</v>
      </c>
      <c r="K148" t="s">
        <v>25</v>
      </c>
      <c r="L148" t="s">
        <v>26</v>
      </c>
      <c r="M148" t="s">
        <v>60</v>
      </c>
      <c r="N148" t="s">
        <v>60</v>
      </c>
      <c r="O148" t="s">
        <v>27</v>
      </c>
      <c r="P148" t="s">
        <v>61</v>
      </c>
    </row>
    <row r="149" spans="1:16" x14ac:dyDescent="0.25">
      <c r="A149" t="s">
        <v>15</v>
      </c>
      <c r="B149" t="s">
        <v>16</v>
      </c>
      <c r="C149" t="s">
        <v>46</v>
      </c>
      <c r="D149" t="s">
        <v>86</v>
      </c>
      <c r="E149">
        <v>77264.53</v>
      </c>
      <c r="F149" t="s">
        <v>19</v>
      </c>
      <c r="G149" t="s">
        <v>20</v>
      </c>
      <c r="H149" t="s">
        <v>21</v>
      </c>
      <c r="I149" t="s">
        <v>69</v>
      </c>
      <c r="J149" t="str">
        <f>VLOOKUP(I149,'Clean Data'!$A$1:$B$64,2,FALSE)</f>
        <v>SALARIES AND WAGES</v>
      </c>
      <c r="K149" t="s">
        <v>25</v>
      </c>
      <c r="L149" t="s">
        <v>26</v>
      </c>
      <c r="M149" t="s">
        <v>60</v>
      </c>
      <c r="N149" t="s">
        <v>60</v>
      </c>
      <c r="O149" t="s">
        <v>27</v>
      </c>
      <c r="P149" t="s">
        <v>61</v>
      </c>
    </row>
    <row r="150" spans="1:16" x14ac:dyDescent="0.25">
      <c r="A150" t="s">
        <v>15</v>
      </c>
      <c r="B150" t="s">
        <v>16</v>
      </c>
      <c r="C150" t="s">
        <v>39</v>
      </c>
      <c r="D150" t="s">
        <v>86</v>
      </c>
      <c r="E150">
        <v>77769.5</v>
      </c>
      <c r="F150" t="s">
        <v>19</v>
      </c>
      <c r="G150" t="s">
        <v>20</v>
      </c>
      <c r="H150" t="s">
        <v>21</v>
      </c>
      <c r="I150" t="s">
        <v>69</v>
      </c>
      <c r="J150" t="str">
        <f>VLOOKUP(I150,'Clean Data'!$A$1:$B$64,2,FALSE)</f>
        <v>SALARIES AND WAGES</v>
      </c>
      <c r="K150" t="s">
        <v>25</v>
      </c>
      <c r="L150" t="s">
        <v>26</v>
      </c>
      <c r="M150" t="s">
        <v>60</v>
      </c>
      <c r="N150" t="s">
        <v>60</v>
      </c>
      <c r="O150" t="s">
        <v>27</v>
      </c>
      <c r="P150" t="s">
        <v>61</v>
      </c>
    </row>
    <row r="151" spans="1:16" x14ac:dyDescent="0.25">
      <c r="A151" t="s">
        <v>15</v>
      </c>
      <c r="B151" t="s">
        <v>16</v>
      </c>
      <c r="C151" t="s">
        <v>41</v>
      </c>
      <c r="D151" t="s">
        <v>86</v>
      </c>
      <c r="E151">
        <v>83292</v>
      </c>
      <c r="F151" t="s">
        <v>19</v>
      </c>
      <c r="G151" t="s">
        <v>20</v>
      </c>
      <c r="H151" t="s">
        <v>21</v>
      </c>
      <c r="I151" t="s">
        <v>69</v>
      </c>
      <c r="J151" t="str">
        <f>VLOOKUP(I151,'Clean Data'!$A$1:$B$64,2,FALSE)</f>
        <v>SALARIES AND WAGES</v>
      </c>
      <c r="K151" t="s">
        <v>25</v>
      </c>
      <c r="L151" t="s">
        <v>26</v>
      </c>
      <c r="M151" t="s">
        <v>60</v>
      </c>
      <c r="N151" t="s">
        <v>60</v>
      </c>
      <c r="O151" t="s">
        <v>27</v>
      </c>
      <c r="P151" t="s">
        <v>61</v>
      </c>
    </row>
    <row r="152" spans="1:16" x14ac:dyDescent="0.25">
      <c r="A152" t="s">
        <v>15</v>
      </c>
      <c r="B152" t="s">
        <v>16</v>
      </c>
      <c r="C152" t="s">
        <v>17</v>
      </c>
      <c r="D152" t="s">
        <v>86</v>
      </c>
      <c r="E152">
        <v>9291</v>
      </c>
      <c r="F152" t="s">
        <v>19</v>
      </c>
      <c r="G152" t="s">
        <v>20</v>
      </c>
      <c r="H152" t="s">
        <v>21</v>
      </c>
      <c r="I152" t="s">
        <v>92</v>
      </c>
      <c r="J152" t="str">
        <f>VLOOKUP(I152,'Clean Data'!$A$1:$B$64,2,FALSE)</f>
        <v>SALARIES AND WAGES</v>
      </c>
      <c r="K152" t="s">
        <v>25</v>
      </c>
      <c r="L152" t="s">
        <v>26</v>
      </c>
      <c r="M152" t="s">
        <v>60</v>
      </c>
      <c r="N152" t="s">
        <v>60</v>
      </c>
      <c r="O152" t="s">
        <v>27</v>
      </c>
      <c r="P152" t="s">
        <v>61</v>
      </c>
    </row>
    <row r="153" spans="1:16" x14ac:dyDescent="0.25">
      <c r="A153" t="s">
        <v>15</v>
      </c>
      <c r="B153" t="s">
        <v>16</v>
      </c>
      <c r="C153" t="s">
        <v>17</v>
      </c>
      <c r="D153" t="s">
        <v>86</v>
      </c>
      <c r="E153">
        <v>214314.2</v>
      </c>
      <c r="F153" t="s">
        <v>19</v>
      </c>
      <c r="G153" t="s">
        <v>20</v>
      </c>
      <c r="H153" t="s">
        <v>21</v>
      </c>
      <c r="I153" t="s">
        <v>69</v>
      </c>
      <c r="J153" t="str">
        <f>VLOOKUP(I153,'Clean Data'!$A$1:$B$64,2,FALSE)</f>
        <v>SALARIES AND WAGES</v>
      </c>
      <c r="K153" t="s">
        <v>25</v>
      </c>
      <c r="L153" t="s">
        <v>26</v>
      </c>
      <c r="M153" t="s">
        <v>60</v>
      </c>
      <c r="N153" t="s">
        <v>60</v>
      </c>
      <c r="O153" t="s">
        <v>27</v>
      </c>
      <c r="P153" t="s">
        <v>61</v>
      </c>
    </row>
    <row r="154" spans="1:16" x14ac:dyDescent="0.25">
      <c r="A154" t="s">
        <v>15</v>
      </c>
      <c r="B154" t="s">
        <v>16</v>
      </c>
      <c r="C154" t="s">
        <v>46</v>
      </c>
      <c r="D154" t="s">
        <v>86</v>
      </c>
      <c r="E154">
        <v>29413.35</v>
      </c>
      <c r="F154" t="s">
        <v>19</v>
      </c>
      <c r="G154" t="s">
        <v>20</v>
      </c>
      <c r="H154" t="s">
        <v>21</v>
      </c>
      <c r="I154" t="s">
        <v>70</v>
      </c>
      <c r="J154" t="str">
        <f>VLOOKUP(I154,'Clean Data'!$A$1:$B$64,2,FALSE)</f>
        <v>SALARIES AND WAGES</v>
      </c>
      <c r="K154" t="s">
        <v>25</v>
      </c>
      <c r="L154" t="s">
        <v>26</v>
      </c>
      <c r="M154" t="s">
        <v>60</v>
      </c>
      <c r="N154" t="s">
        <v>60</v>
      </c>
      <c r="O154" t="s">
        <v>27</v>
      </c>
      <c r="P154" t="s">
        <v>61</v>
      </c>
    </row>
    <row r="155" spans="1:16" x14ac:dyDescent="0.25">
      <c r="A155" t="s">
        <v>15</v>
      </c>
      <c r="B155" t="s">
        <v>16</v>
      </c>
      <c r="C155" t="s">
        <v>39</v>
      </c>
      <c r="D155" t="s">
        <v>86</v>
      </c>
      <c r="E155">
        <v>0</v>
      </c>
      <c r="F155" t="s">
        <v>19</v>
      </c>
      <c r="G155" t="s">
        <v>20</v>
      </c>
      <c r="H155" t="s">
        <v>21</v>
      </c>
      <c r="I155" t="s">
        <v>70</v>
      </c>
      <c r="J155" t="str">
        <f>VLOOKUP(I155,'Clean Data'!$A$1:$B$64,2,FALSE)</f>
        <v>SALARIES AND WAGES</v>
      </c>
      <c r="K155" t="s">
        <v>25</v>
      </c>
      <c r="L155" t="s">
        <v>26</v>
      </c>
      <c r="M155" t="s">
        <v>60</v>
      </c>
      <c r="N155" t="s">
        <v>60</v>
      </c>
      <c r="O155" t="s">
        <v>27</v>
      </c>
      <c r="P155" t="s">
        <v>61</v>
      </c>
    </row>
    <row r="156" spans="1:16" x14ac:dyDescent="0.25">
      <c r="A156" t="s">
        <v>15</v>
      </c>
      <c r="B156" t="s">
        <v>16</v>
      </c>
      <c r="C156" t="s">
        <v>41</v>
      </c>
      <c r="D156" t="s">
        <v>86</v>
      </c>
      <c r="E156">
        <v>28505.1</v>
      </c>
      <c r="F156" t="s">
        <v>19</v>
      </c>
      <c r="G156" t="s">
        <v>20</v>
      </c>
      <c r="H156" t="s">
        <v>21</v>
      </c>
      <c r="I156" t="s">
        <v>70</v>
      </c>
      <c r="J156" t="str">
        <f>VLOOKUP(I156,'Clean Data'!$A$1:$B$64,2,FALSE)</f>
        <v>SALARIES AND WAGES</v>
      </c>
      <c r="K156" t="s">
        <v>25</v>
      </c>
      <c r="L156" t="s">
        <v>26</v>
      </c>
      <c r="M156" t="s">
        <v>60</v>
      </c>
      <c r="N156" t="s">
        <v>60</v>
      </c>
      <c r="O156" t="s">
        <v>27</v>
      </c>
      <c r="P156" t="s">
        <v>61</v>
      </c>
    </row>
    <row r="157" spans="1:16" x14ac:dyDescent="0.25">
      <c r="A157" t="s">
        <v>15</v>
      </c>
      <c r="B157" t="s">
        <v>16</v>
      </c>
      <c r="C157" t="s">
        <v>17</v>
      </c>
      <c r="D157" t="s">
        <v>86</v>
      </c>
      <c r="E157">
        <v>73582.05</v>
      </c>
      <c r="F157" t="s">
        <v>19</v>
      </c>
      <c r="G157" t="s">
        <v>20</v>
      </c>
      <c r="H157" t="s">
        <v>21</v>
      </c>
      <c r="I157" t="s">
        <v>70</v>
      </c>
      <c r="J157" t="str">
        <f>VLOOKUP(I157,'Clean Data'!$A$1:$B$64,2,FALSE)</f>
        <v>SALARIES AND WAGES</v>
      </c>
      <c r="K157" t="s">
        <v>25</v>
      </c>
      <c r="L157" t="s">
        <v>26</v>
      </c>
      <c r="M157" t="s">
        <v>60</v>
      </c>
      <c r="N157" t="s">
        <v>60</v>
      </c>
      <c r="O157" t="s">
        <v>27</v>
      </c>
      <c r="P157" t="s">
        <v>61</v>
      </c>
    </row>
    <row r="158" spans="1:16" x14ac:dyDescent="0.25">
      <c r="A158" t="s">
        <v>15</v>
      </c>
      <c r="B158" t="s">
        <v>16</v>
      </c>
      <c r="C158" t="s">
        <v>37</v>
      </c>
      <c r="D158" t="s">
        <v>86</v>
      </c>
      <c r="E158">
        <v>15841.35</v>
      </c>
      <c r="F158" t="s">
        <v>19</v>
      </c>
      <c r="G158" t="s">
        <v>20</v>
      </c>
      <c r="H158" t="s">
        <v>21</v>
      </c>
      <c r="I158" t="s">
        <v>70</v>
      </c>
      <c r="J158" t="str">
        <f>VLOOKUP(I158,'Clean Data'!$A$1:$B$64,2,FALSE)</f>
        <v>SALARIES AND WAGES</v>
      </c>
      <c r="K158" t="s">
        <v>25</v>
      </c>
      <c r="L158" t="s">
        <v>26</v>
      </c>
      <c r="M158" t="s">
        <v>60</v>
      </c>
      <c r="N158" t="s">
        <v>60</v>
      </c>
      <c r="O158" t="s">
        <v>27</v>
      </c>
      <c r="P158" t="s">
        <v>61</v>
      </c>
    </row>
    <row r="159" spans="1:16" x14ac:dyDescent="0.25">
      <c r="A159" t="s">
        <v>15</v>
      </c>
      <c r="B159" t="s">
        <v>16</v>
      </c>
      <c r="C159" t="s">
        <v>45</v>
      </c>
      <c r="D159" t="s">
        <v>86</v>
      </c>
      <c r="E159">
        <v>7131.3</v>
      </c>
      <c r="F159" t="s">
        <v>19</v>
      </c>
      <c r="G159" t="s">
        <v>20</v>
      </c>
      <c r="H159" t="s">
        <v>21</v>
      </c>
      <c r="I159" t="s">
        <v>70</v>
      </c>
      <c r="J159" t="str">
        <f>VLOOKUP(I159,'Clean Data'!$A$1:$B$64,2,FALSE)</f>
        <v>SALARIES AND WAGES</v>
      </c>
      <c r="K159" t="s">
        <v>25</v>
      </c>
      <c r="L159" t="s">
        <v>26</v>
      </c>
      <c r="M159" t="s">
        <v>60</v>
      </c>
      <c r="N159" t="s">
        <v>60</v>
      </c>
      <c r="O159" t="s">
        <v>27</v>
      </c>
      <c r="P159" t="s">
        <v>61</v>
      </c>
    </row>
    <row r="160" spans="1:16" x14ac:dyDescent="0.25">
      <c r="A160" t="s">
        <v>15</v>
      </c>
      <c r="B160" t="s">
        <v>16</v>
      </c>
      <c r="C160" t="s">
        <v>41</v>
      </c>
      <c r="D160" t="s">
        <v>86</v>
      </c>
      <c r="E160">
        <v>76800</v>
      </c>
      <c r="F160" t="s">
        <v>19</v>
      </c>
      <c r="G160" t="s">
        <v>20</v>
      </c>
      <c r="H160" t="s">
        <v>21</v>
      </c>
      <c r="I160" t="s">
        <v>68</v>
      </c>
      <c r="J160" t="str">
        <f>VLOOKUP(I160,'Clean Data'!$A$1:$B$64,2,FALSE)</f>
        <v>SALARIES AND WAGES</v>
      </c>
      <c r="K160" t="s">
        <v>25</v>
      </c>
      <c r="L160" t="s">
        <v>26</v>
      </c>
      <c r="M160" t="s">
        <v>60</v>
      </c>
      <c r="N160" t="s">
        <v>60</v>
      </c>
      <c r="O160" t="s">
        <v>27</v>
      </c>
      <c r="P160" t="s">
        <v>61</v>
      </c>
    </row>
    <row r="161" spans="1:16" x14ac:dyDescent="0.25">
      <c r="A161" t="s">
        <v>15</v>
      </c>
      <c r="B161" t="s">
        <v>16</v>
      </c>
      <c r="C161" t="s">
        <v>17</v>
      </c>
      <c r="D161" t="s">
        <v>86</v>
      </c>
      <c r="E161">
        <v>92100</v>
      </c>
      <c r="F161" t="s">
        <v>19</v>
      </c>
      <c r="G161" t="s">
        <v>20</v>
      </c>
      <c r="H161" t="s">
        <v>21</v>
      </c>
      <c r="I161" t="s">
        <v>68</v>
      </c>
      <c r="J161" t="str">
        <f>VLOOKUP(I161,'Clean Data'!$A$1:$B$64,2,FALSE)</f>
        <v>SALARIES AND WAGES</v>
      </c>
      <c r="K161" t="s">
        <v>25</v>
      </c>
      <c r="L161" t="s">
        <v>26</v>
      </c>
      <c r="M161" t="s">
        <v>60</v>
      </c>
      <c r="N161" t="s">
        <v>60</v>
      </c>
      <c r="O161" t="s">
        <v>27</v>
      </c>
      <c r="P161" t="s">
        <v>61</v>
      </c>
    </row>
    <row r="162" spans="1:16" x14ac:dyDescent="0.25">
      <c r="A162" t="s">
        <v>15</v>
      </c>
      <c r="B162" t="s">
        <v>16</v>
      </c>
      <c r="C162" t="s">
        <v>39</v>
      </c>
      <c r="D162" t="s">
        <v>86</v>
      </c>
      <c r="E162">
        <v>68700</v>
      </c>
      <c r="F162" t="s">
        <v>19</v>
      </c>
      <c r="G162" t="s">
        <v>20</v>
      </c>
      <c r="H162" t="s">
        <v>21</v>
      </c>
      <c r="I162" t="s">
        <v>68</v>
      </c>
      <c r="J162" t="str">
        <f>VLOOKUP(I162,'Clean Data'!$A$1:$B$64,2,FALSE)</f>
        <v>SALARIES AND WAGES</v>
      </c>
      <c r="K162" t="s">
        <v>25</v>
      </c>
      <c r="L162" t="s">
        <v>26</v>
      </c>
      <c r="M162" t="s">
        <v>60</v>
      </c>
      <c r="N162" t="s">
        <v>60</v>
      </c>
      <c r="O162" t="s">
        <v>27</v>
      </c>
      <c r="P162" t="s">
        <v>61</v>
      </c>
    </row>
    <row r="163" spans="1:16" x14ac:dyDescent="0.25">
      <c r="A163" t="s">
        <v>15</v>
      </c>
      <c r="B163" t="s">
        <v>16</v>
      </c>
      <c r="C163" t="s">
        <v>46</v>
      </c>
      <c r="D163" t="s">
        <v>86</v>
      </c>
      <c r="E163">
        <v>57600</v>
      </c>
      <c r="F163" t="s">
        <v>19</v>
      </c>
      <c r="G163" t="s">
        <v>20</v>
      </c>
      <c r="H163" t="s">
        <v>21</v>
      </c>
      <c r="I163" t="s">
        <v>68</v>
      </c>
      <c r="J163" t="str">
        <f>VLOOKUP(I163,'Clean Data'!$A$1:$B$64,2,FALSE)</f>
        <v>SALARIES AND WAGES</v>
      </c>
      <c r="K163" t="s">
        <v>25</v>
      </c>
      <c r="L163" t="s">
        <v>26</v>
      </c>
      <c r="M163" t="s">
        <v>60</v>
      </c>
      <c r="N163" t="s">
        <v>60</v>
      </c>
      <c r="O163" t="s">
        <v>27</v>
      </c>
      <c r="P163" t="s">
        <v>61</v>
      </c>
    </row>
    <row r="164" spans="1:16" x14ac:dyDescent="0.25">
      <c r="A164" t="s">
        <v>15</v>
      </c>
      <c r="B164" t="s">
        <v>16</v>
      </c>
      <c r="C164" t="s">
        <v>45</v>
      </c>
      <c r="D164" t="s">
        <v>86</v>
      </c>
      <c r="E164">
        <v>60300</v>
      </c>
      <c r="F164" t="s">
        <v>19</v>
      </c>
      <c r="G164" t="s">
        <v>20</v>
      </c>
      <c r="H164" t="s">
        <v>21</v>
      </c>
      <c r="I164" t="s">
        <v>68</v>
      </c>
      <c r="J164" t="str">
        <f>VLOOKUP(I164,'Clean Data'!$A$1:$B$64,2,FALSE)</f>
        <v>SALARIES AND WAGES</v>
      </c>
      <c r="K164" t="s">
        <v>25</v>
      </c>
      <c r="L164" t="s">
        <v>26</v>
      </c>
      <c r="M164" t="s">
        <v>60</v>
      </c>
      <c r="N164" t="s">
        <v>60</v>
      </c>
      <c r="O164" t="s">
        <v>27</v>
      </c>
      <c r="P164" t="s">
        <v>61</v>
      </c>
    </row>
    <row r="165" spans="1:16" x14ac:dyDescent="0.25">
      <c r="A165" t="s">
        <v>15</v>
      </c>
      <c r="B165" t="s">
        <v>16</v>
      </c>
      <c r="C165" t="s">
        <v>37</v>
      </c>
      <c r="D165" t="s">
        <v>86</v>
      </c>
      <c r="E165">
        <v>74700</v>
      </c>
      <c r="F165" t="s">
        <v>19</v>
      </c>
      <c r="G165" t="s">
        <v>20</v>
      </c>
      <c r="H165" t="s">
        <v>21</v>
      </c>
      <c r="I165" t="s">
        <v>68</v>
      </c>
      <c r="J165" t="str">
        <f>VLOOKUP(I165,'Clean Data'!$A$1:$B$64,2,FALSE)</f>
        <v>SALARIES AND WAGES</v>
      </c>
      <c r="K165" t="s">
        <v>25</v>
      </c>
      <c r="L165" t="s">
        <v>26</v>
      </c>
      <c r="M165" t="s">
        <v>60</v>
      </c>
      <c r="N165" t="s">
        <v>60</v>
      </c>
      <c r="O165" t="s">
        <v>27</v>
      </c>
      <c r="P165" t="s">
        <v>61</v>
      </c>
    </row>
    <row r="166" spans="1:16" x14ac:dyDescent="0.25">
      <c r="A166" t="s">
        <v>15</v>
      </c>
      <c r="B166" t="s">
        <v>16</v>
      </c>
      <c r="C166" t="s">
        <v>45</v>
      </c>
      <c r="D166" t="s">
        <v>86</v>
      </c>
      <c r="E166">
        <v>1063350.25</v>
      </c>
      <c r="F166" t="s">
        <v>19</v>
      </c>
      <c r="G166" t="s">
        <v>20</v>
      </c>
      <c r="H166" t="s">
        <v>21</v>
      </c>
      <c r="I166" t="s">
        <v>65</v>
      </c>
      <c r="J166" t="str">
        <f>VLOOKUP(I166,'Clean Data'!$A$1:$B$64,2,FALSE)</f>
        <v>SALARIES AND WAGES</v>
      </c>
      <c r="K166" t="s">
        <v>25</v>
      </c>
      <c r="L166" t="s">
        <v>26</v>
      </c>
      <c r="M166" t="s">
        <v>60</v>
      </c>
      <c r="N166" t="s">
        <v>60</v>
      </c>
      <c r="O166" t="s">
        <v>27</v>
      </c>
      <c r="P166" t="s">
        <v>61</v>
      </c>
    </row>
    <row r="167" spans="1:16" x14ac:dyDescent="0.25">
      <c r="A167" t="s">
        <v>15</v>
      </c>
      <c r="B167" t="s">
        <v>16</v>
      </c>
      <c r="C167" t="s">
        <v>37</v>
      </c>
      <c r="D167" t="s">
        <v>86</v>
      </c>
      <c r="E167">
        <v>1178409</v>
      </c>
      <c r="F167" t="s">
        <v>19</v>
      </c>
      <c r="G167" t="s">
        <v>20</v>
      </c>
      <c r="H167" t="s">
        <v>21</v>
      </c>
      <c r="I167" t="s">
        <v>65</v>
      </c>
      <c r="J167" t="str">
        <f>VLOOKUP(I167,'Clean Data'!$A$1:$B$64,2,FALSE)</f>
        <v>SALARIES AND WAGES</v>
      </c>
      <c r="K167" t="s">
        <v>25</v>
      </c>
      <c r="L167" t="s">
        <v>26</v>
      </c>
      <c r="M167" t="s">
        <v>60</v>
      </c>
      <c r="N167" t="s">
        <v>60</v>
      </c>
      <c r="O167" t="s">
        <v>27</v>
      </c>
      <c r="P167" t="s">
        <v>61</v>
      </c>
    </row>
    <row r="168" spans="1:16" x14ac:dyDescent="0.25">
      <c r="A168" t="s">
        <v>15</v>
      </c>
      <c r="B168" t="s">
        <v>16</v>
      </c>
      <c r="C168" t="s">
        <v>46</v>
      </c>
      <c r="D168" t="s">
        <v>86</v>
      </c>
      <c r="E168">
        <v>919438.61</v>
      </c>
      <c r="F168" t="s">
        <v>19</v>
      </c>
      <c r="G168" t="s">
        <v>20</v>
      </c>
      <c r="H168" t="s">
        <v>21</v>
      </c>
      <c r="I168" t="s">
        <v>65</v>
      </c>
      <c r="J168" t="str">
        <f>VLOOKUP(I168,'Clean Data'!$A$1:$B$64,2,FALSE)</f>
        <v>SALARIES AND WAGES</v>
      </c>
      <c r="K168" t="s">
        <v>25</v>
      </c>
      <c r="L168" t="s">
        <v>26</v>
      </c>
      <c r="M168" t="s">
        <v>60</v>
      </c>
      <c r="N168" t="s">
        <v>60</v>
      </c>
      <c r="O168" t="s">
        <v>27</v>
      </c>
      <c r="P168" t="s">
        <v>61</v>
      </c>
    </row>
    <row r="169" spans="1:16" x14ac:dyDescent="0.25">
      <c r="A169" t="s">
        <v>15</v>
      </c>
      <c r="B169" t="s">
        <v>16</v>
      </c>
      <c r="C169" t="s">
        <v>39</v>
      </c>
      <c r="D169" t="s">
        <v>86</v>
      </c>
      <c r="E169">
        <v>1050938.75</v>
      </c>
      <c r="F169" t="s">
        <v>19</v>
      </c>
      <c r="G169" t="s">
        <v>20</v>
      </c>
      <c r="H169" t="s">
        <v>21</v>
      </c>
      <c r="I169" t="s">
        <v>65</v>
      </c>
      <c r="J169" t="str">
        <f>VLOOKUP(I169,'Clean Data'!$A$1:$B$64,2,FALSE)</f>
        <v>SALARIES AND WAGES</v>
      </c>
      <c r="K169" t="s">
        <v>25</v>
      </c>
      <c r="L169" t="s">
        <v>26</v>
      </c>
      <c r="M169" t="s">
        <v>60</v>
      </c>
      <c r="N169" t="s">
        <v>60</v>
      </c>
      <c r="O169" t="s">
        <v>27</v>
      </c>
      <c r="P169" t="s">
        <v>61</v>
      </c>
    </row>
    <row r="170" spans="1:16" x14ac:dyDescent="0.25">
      <c r="A170" t="s">
        <v>15</v>
      </c>
      <c r="B170" t="s">
        <v>16</v>
      </c>
      <c r="C170" t="s">
        <v>41</v>
      </c>
      <c r="D170" t="s">
        <v>86</v>
      </c>
      <c r="E170">
        <v>1040019.61</v>
      </c>
      <c r="F170" t="s">
        <v>19</v>
      </c>
      <c r="G170" t="s">
        <v>20</v>
      </c>
      <c r="H170" t="s">
        <v>21</v>
      </c>
      <c r="I170" t="s">
        <v>65</v>
      </c>
      <c r="J170" t="str">
        <f>VLOOKUP(I170,'Clean Data'!$A$1:$B$64,2,FALSE)</f>
        <v>SALARIES AND WAGES</v>
      </c>
      <c r="K170" t="s">
        <v>25</v>
      </c>
      <c r="L170" t="s">
        <v>26</v>
      </c>
      <c r="M170" t="s">
        <v>60</v>
      </c>
      <c r="N170" t="s">
        <v>60</v>
      </c>
      <c r="O170" t="s">
        <v>27</v>
      </c>
      <c r="P170" t="s">
        <v>61</v>
      </c>
    </row>
    <row r="171" spans="1:16" x14ac:dyDescent="0.25">
      <c r="A171" t="s">
        <v>15</v>
      </c>
      <c r="B171" t="s">
        <v>16</v>
      </c>
      <c r="C171" t="s">
        <v>17</v>
      </c>
      <c r="D171" t="s">
        <v>86</v>
      </c>
      <c r="E171">
        <v>2896498.34</v>
      </c>
      <c r="F171" t="s">
        <v>19</v>
      </c>
      <c r="G171" t="s">
        <v>20</v>
      </c>
      <c r="H171" t="s">
        <v>21</v>
      </c>
      <c r="I171" t="s">
        <v>65</v>
      </c>
      <c r="J171" t="str">
        <f>VLOOKUP(I171,'Clean Data'!$A$1:$B$64,2,FALSE)</f>
        <v>SALARIES AND WAGES</v>
      </c>
      <c r="K171" t="s">
        <v>25</v>
      </c>
      <c r="L171" t="s">
        <v>26</v>
      </c>
      <c r="M171" t="s">
        <v>60</v>
      </c>
      <c r="N171" t="s">
        <v>60</v>
      </c>
      <c r="O171" t="s">
        <v>27</v>
      </c>
      <c r="P171" t="s">
        <v>61</v>
      </c>
    </row>
    <row r="172" spans="1:16" x14ac:dyDescent="0.25">
      <c r="A172" t="s">
        <v>15</v>
      </c>
      <c r="B172" t="s">
        <v>16</v>
      </c>
      <c r="C172" t="s">
        <v>91</v>
      </c>
      <c r="D172" t="s">
        <v>86</v>
      </c>
      <c r="E172">
        <v>164038.43</v>
      </c>
      <c r="F172" t="s">
        <v>19</v>
      </c>
      <c r="G172" t="s">
        <v>20</v>
      </c>
      <c r="H172" t="s">
        <v>21</v>
      </c>
      <c r="I172" t="s">
        <v>65</v>
      </c>
      <c r="J172" t="str">
        <f>VLOOKUP(I172,'Clean Data'!$A$1:$B$64,2,FALSE)</f>
        <v>SALARIES AND WAGES</v>
      </c>
      <c r="K172" t="s">
        <v>25</v>
      </c>
      <c r="L172" t="s">
        <v>26</v>
      </c>
      <c r="M172" t="s">
        <v>60</v>
      </c>
      <c r="N172" t="s">
        <v>60</v>
      </c>
      <c r="O172" t="s">
        <v>27</v>
      </c>
      <c r="P172" t="s">
        <v>61</v>
      </c>
    </row>
    <row r="173" spans="1:16" x14ac:dyDescent="0.25">
      <c r="A173" t="s">
        <v>15</v>
      </c>
      <c r="B173" t="s">
        <v>16</v>
      </c>
      <c r="C173" t="s">
        <v>41</v>
      </c>
      <c r="D173" t="s">
        <v>86</v>
      </c>
      <c r="E173">
        <v>25612.06</v>
      </c>
      <c r="F173" t="s">
        <v>19</v>
      </c>
      <c r="G173" t="s">
        <v>20</v>
      </c>
      <c r="H173" t="s">
        <v>21</v>
      </c>
      <c r="I173" t="s">
        <v>93</v>
      </c>
      <c r="J173" t="str">
        <f>VLOOKUP(I173,'Clean Data'!$A$1:$B$64,2,FALSE)</f>
        <v>SALARIES AND WAGES</v>
      </c>
      <c r="K173" t="s">
        <v>25</v>
      </c>
      <c r="L173" t="s">
        <v>26</v>
      </c>
      <c r="M173" t="s">
        <v>60</v>
      </c>
      <c r="N173" t="s">
        <v>60</v>
      </c>
      <c r="O173" t="s">
        <v>27</v>
      </c>
      <c r="P173" t="s">
        <v>61</v>
      </c>
    </row>
    <row r="174" spans="1:16" x14ac:dyDescent="0.25">
      <c r="A174" t="s">
        <v>15</v>
      </c>
      <c r="B174" t="s">
        <v>16</v>
      </c>
      <c r="C174" t="s">
        <v>17</v>
      </c>
      <c r="D174" t="s">
        <v>86</v>
      </c>
      <c r="E174">
        <v>2732.24</v>
      </c>
      <c r="F174" t="s">
        <v>19</v>
      </c>
      <c r="G174" t="s">
        <v>20</v>
      </c>
      <c r="H174" t="s">
        <v>21</v>
      </c>
      <c r="I174" t="s">
        <v>67</v>
      </c>
      <c r="J174" t="str">
        <f>VLOOKUP(I174,'Clean Data'!$A$1:$B$64,2,FALSE)</f>
        <v>SALARIES AND WAGES</v>
      </c>
      <c r="K174" t="s">
        <v>25</v>
      </c>
      <c r="L174" t="s">
        <v>26</v>
      </c>
      <c r="M174" t="s">
        <v>60</v>
      </c>
      <c r="N174" t="s">
        <v>60</v>
      </c>
      <c r="O174" t="s">
        <v>27</v>
      </c>
      <c r="P174" t="s">
        <v>61</v>
      </c>
    </row>
    <row r="175" spans="1:16" x14ac:dyDescent="0.25">
      <c r="A175" t="s">
        <v>15</v>
      </c>
      <c r="B175" t="s">
        <v>16</v>
      </c>
      <c r="C175" t="s">
        <v>45</v>
      </c>
      <c r="D175" t="s">
        <v>86</v>
      </c>
      <c r="E175">
        <v>101736.75</v>
      </c>
      <c r="F175" t="s">
        <v>19</v>
      </c>
      <c r="G175" t="s">
        <v>20</v>
      </c>
      <c r="H175" t="s">
        <v>21</v>
      </c>
      <c r="I175" t="s">
        <v>73</v>
      </c>
      <c r="J175" t="str">
        <f>VLOOKUP(I175,'Clean Data'!$A$1:$B$64,2,FALSE)</f>
        <v>SALARIES AND WAGES</v>
      </c>
      <c r="K175" t="s">
        <v>25</v>
      </c>
      <c r="L175" t="s">
        <v>26</v>
      </c>
      <c r="M175" t="s">
        <v>60</v>
      </c>
      <c r="N175" t="s">
        <v>60</v>
      </c>
      <c r="O175" t="s">
        <v>27</v>
      </c>
      <c r="P175" t="s">
        <v>71</v>
      </c>
    </row>
    <row r="176" spans="1:16" x14ac:dyDescent="0.25">
      <c r="A176" t="s">
        <v>15</v>
      </c>
      <c r="B176" t="s">
        <v>16</v>
      </c>
      <c r="C176" t="s">
        <v>37</v>
      </c>
      <c r="D176" t="s">
        <v>86</v>
      </c>
      <c r="E176">
        <v>153192.37</v>
      </c>
      <c r="F176" t="s">
        <v>19</v>
      </c>
      <c r="G176" t="s">
        <v>20</v>
      </c>
      <c r="H176" t="s">
        <v>21</v>
      </c>
      <c r="I176" t="s">
        <v>73</v>
      </c>
      <c r="J176" t="str">
        <f>VLOOKUP(I176,'Clean Data'!$A$1:$B$64,2,FALSE)</f>
        <v>SALARIES AND WAGES</v>
      </c>
      <c r="K176" t="s">
        <v>25</v>
      </c>
      <c r="L176" t="s">
        <v>26</v>
      </c>
      <c r="M176" t="s">
        <v>60</v>
      </c>
      <c r="N176" t="s">
        <v>60</v>
      </c>
      <c r="O176" t="s">
        <v>27</v>
      </c>
      <c r="P176" t="s">
        <v>71</v>
      </c>
    </row>
    <row r="177" spans="1:16" x14ac:dyDescent="0.25">
      <c r="A177" t="s">
        <v>15</v>
      </c>
      <c r="B177" t="s">
        <v>16</v>
      </c>
      <c r="C177" t="s">
        <v>46</v>
      </c>
      <c r="D177" t="s">
        <v>86</v>
      </c>
      <c r="E177">
        <v>121074.52</v>
      </c>
      <c r="F177" t="s">
        <v>19</v>
      </c>
      <c r="G177" t="s">
        <v>20</v>
      </c>
      <c r="H177" t="s">
        <v>21</v>
      </c>
      <c r="I177" t="s">
        <v>73</v>
      </c>
      <c r="J177" t="str">
        <f>VLOOKUP(I177,'Clean Data'!$A$1:$B$64,2,FALSE)</f>
        <v>SALARIES AND WAGES</v>
      </c>
      <c r="K177" t="s">
        <v>25</v>
      </c>
      <c r="L177" t="s">
        <v>26</v>
      </c>
      <c r="M177" t="s">
        <v>60</v>
      </c>
      <c r="N177" t="s">
        <v>60</v>
      </c>
      <c r="O177" t="s">
        <v>27</v>
      </c>
      <c r="P177" t="s">
        <v>71</v>
      </c>
    </row>
    <row r="178" spans="1:16" x14ac:dyDescent="0.25">
      <c r="A178" t="s">
        <v>15</v>
      </c>
      <c r="B178" t="s">
        <v>16</v>
      </c>
      <c r="C178" t="s">
        <v>39</v>
      </c>
      <c r="D178" t="s">
        <v>86</v>
      </c>
      <c r="E178">
        <v>136621.20000000001</v>
      </c>
      <c r="F178" t="s">
        <v>19</v>
      </c>
      <c r="G178" t="s">
        <v>20</v>
      </c>
      <c r="H178" t="s">
        <v>21</v>
      </c>
      <c r="I178" t="s">
        <v>73</v>
      </c>
      <c r="J178" t="str">
        <f>VLOOKUP(I178,'Clean Data'!$A$1:$B$64,2,FALSE)</f>
        <v>SALARIES AND WAGES</v>
      </c>
      <c r="K178" t="s">
        <v>25</v>
      </c>
      <c r="L178" t="s">
        <v>26</v>
      </c>
      <c r="M178" t="s">
        <v>60</v>
      </c>
      <c r="N178" t="s">
        <v>60</v>
      </c>
      <c r="O178" t="s">
        <v>27</v>
      </c>
      <c r="P178" t="s">
        <v>71</v>
      </c>
    </row>
    <row r="179" spans="1:16" x14ac:dyDescent="0.25">
      <c r="A179" t="s">
        <v>15</v>
      </c>
      <c r="B179" t="s">
        <v>16</v>
      </c>
      <c r="C179" t="s">
        <v>41</v>
      </c>
      <c r="D179" t="s">
        <v>86</v>
      </c>
      <c r="E179">
        <v>135304.70000000001</v>
      </c>
      <c r="F179" t="s">
        <v>19</v>
      </c>
      <c r="G179" t="s">
        <v>20</v>
      </c>
      <c r="H179" t="s">
        <v>21</v>
      </c>
      <c r="I179" t="s">
        <v>73</v>
      </c>
      <c r="J179" t="str">
        <f>VLOOKUP(I179,'Clean Data'!$A$1:$B$64,2,FALSE)</f>
        <v>SALARIES AND WAGES</v>
      </c>
      <c r="K179" t="s">
        <v>25</v>
      </c>
      <c r="L179" t="s">
        <v>26</v>
      </c>
      <c r="M179" t="s">
        <v>60</v>
      </c>
      <c r="N179" t="s">
        <v>60</v>
      </c>
      <c r="O179" t="s">
        <v>27</v>
      </c>
      <c r="P179" t="s">
        <v>71</v>
      </c>
    </row>
    <row r="180" spans="1:16" x14ac:dyDescent="0.25">
      <c r="A180" t="s">
        <v>15</v>
      </c>
      <c r="B180" t="s">
        <v>16</v>
      </c>
      <c r="C180" t="s">
        <v>17</v>
      </c>
      <c r="D180" t="s">
        <v>86</v>
      </c>
      <c r="E180">
        <v>335436.56</v>
      </c>
      <c r="F180" t="s">
        <v>19</v>
      </c>
      <c r="G180" t="s">
        <v>20</v>
      </c>
      <c r="H180" t="s">
        <v>21</v>
      </c>
      <c r="I180" t="s">
        <v>73</v>
      </c>
      <c r="J180" t="str">
        <f>VLOOKUP(I180,'Clean Data'!$A$1:$B$64,2,FALSE)</f>
        <v>SALARIES AND WAGES</v>
      </c>
      <c r="K180" t="s">
        <v>25</v>
      </c>
      <c r="L180" t="s">
        <v>26</v>
      </c>
      <c r="M180" t="s">
        <v>60</v>
      </c>
      <c r="N180" t="s">
        <v>60</v>
      </c>
      <c r="O180" t="s">
        <v>27</v>
      </c>
      <c r="P180" t="s">
        <v>71</v>
      </c>
    </row>
    <row r="181" spans="1:16" x14ac:dyDescent="0.25">
      <c r="A181" t="s">
        <v>15</v>
      </c>
      <c r="B181" t="s">
        <v>16</v>
      </c>
      <c r="C181" t="s">
        <v>45</v>
      </c>
      <c r="D181" t="s">
        <v>86</v>
      </c>
      <c r="E181">
        <v>80762.25</v>
      </c>
      <c r="F181" t="s">
        <v>19</v>
      </c>
      <c r="G181" t="s">
        <v>20</v>
      </c>
      <c r="H181" t="s">
        <v>21</v>
      </c>
      <c r="I181" t="s">
        <v>74</v>
      </c>
      <c r="J181" t="str">
        <f>VLOOKUP(I181,'Clean Data'!$A$1:$B$64,2,FALSE)</f>
        <v>SALARIES AND WAGES</v>
      </c>
      <c r="K181" t="s">
        <v>25</v>
      </c>
      <c r="L181" t="s">
        <v>26</v>
      </c>
      <c r="M181" t="s">
        <v>60</v>
      </c>
      <c r="N181" t="s">
        <v>60</v>
      </c>
      <c r="O181" t="s">
        <v>27</v>
      </c>
      <c r="P181" t="s">
        <v>71</v>
      </c>
    </row>
    <row r="182" spans="1:16" x14ac:dyDescent="0.25">
      <c r="A182" t="s">
        <v>15</v>
      </c>
      <c r="B182" t="s">
        <v>16</v>
      </c>
      <c r="C182" t="s">
        <v>37</v>
      </c>
      <c r="D182" t="s">
        <v>86</v>
      </c>
      <c r="E182">
        <v>142868.25</v>
      </c>
      <c r="F182" t="s">
        <v>19</v>
      </c>
      <c r="G182" t="s">
        <v>20</v>
      </c>
      <c r="H182" t="s">
        <v>21</v>
      </c>
      <c r="I182" t="s">
        <v>74</v>
      </c>
      <c r="J182" t="str">
        <f>VLOOKUP(I182,'Clean Data'!$A$1:$B$64,2,FALSE)</f>
        <v>SALARIES AND WAGES</v>
      </c>
      <c r="K182" t="s">
        <v>25</v>
      </c>
      <c r="L182" t="s">
        <v>26</v>
      </c>
      <c r="M182" t="s">
        <v>60</v>
      </c>
      <c r="N182" t="s">
        <v>60</v>
      </c>
      <c r="O182" t="s">
        <v>27</v>
      </c>
      <c r="P182" t="s">
        <v>71</v>
      </c>
    </row>
    <row r="183" spans="1:16" x14ac:dyDescent="0.25">
      <c r="A183" t="s">
        <v>15</v>
      </c>
      <c r="B183" t="s">
        <v>16</v>
      </c>
      <c r="C183" t="s">
        <v>46</v>
      </c>
      <c r="D183" t="s">
        <v>86</v>
      </c>
      <c r="E183">
        <v>116793</v>
      </c>
      <c r="F183" t="s">
        <v>19</v>
      </c>
      <c r="G183" t="s">
        <v>20</v>
      </c>
      <c r="H183" t="s">
        <v>21</v>
      </c>
      <c r="I183" t="s">
        <v>74</v>
      </c>
      <c r="J183" t="str">
        <f>VLOOKUP(I183,'Clean Data'!$A$1:$B$64,2,FALSE)</f>
        <v>SALARIES AND WAGES</v>
      </c>
      <c r="K183" t="s">
        <v>25</v>
      </c>
      <c r="L183" t="s">
        <v>26</v>
      </c>
      <c r="M183" t="s">
        <v>60</v>
      </c>
      <c r="N183" t="s">
        <v>60</v>
      </c>
      <c r="O183" t="s">
        <v>27</v>
      </c>
      <c r="P183" t="s">
        <v>71</v>
      </c>
    </row>
    <row r="184" spans="1:16" x14ac:dyDescent="0.25">
      <c r="A184" t="s">
        <v>15</v>
      </c>
      <c r="B184" t="s">
        <v>16</v>
      </c>
      <c r="C184" t="s">
        <v>39</v>
      </c>
      <c r="D184" t="s">
        <v>86</v>
      </c>
      <c r="E184">
        <v>83850</v>
      </c>
      <c r="F184" t="s">
        <v>19</v>
      </c>
      <c r="G184" t="s">
        <v>20</v>
      </c>
      <c r="H184" t="s">
        <v>21</v>
      </c>
      <c r="I184" t="s">
        <v>74</v>
      </c>
      <c r="J184" t="str">
        <f>VLOOKUP(I184,'Clean Data'!$A$1:$B$64,2,FALSE)</f>
        <v>SALARIES AND WAGES</v>
      </c>
      <c r="K184" t="s">
        <v>25</v>
      </c>
      <c r="L184" t="s">
        <v>26</v>
      </c>
      <c r="M184" t="s">
        <v>60</v>
      </c>
      <c r="N184" t="s">
        <v>60</v>
      </c>
      <c r="O184" t="s">
        <v>27</v>
      </c>
      <c r="P184" t="s">
        <v>71</v>
      </c>
    </row>
    <row r="185" spans="1:16" x14ac:dyDescent="0.25">
      <c r="A185" t="s">
        <v>15</v>
      </c>
      <c r="B185" t="s">
        <v>16</v>
      </c>
      <c r="C185" t="s">
        <v>41</v>
      </c>
      <c r="D185" t="s">
        <v>86</v>
      </c>
      <c r="E185">
        <v>125766.25</v>
      </c>
      <c r="F185" t="s">
        <v>19</v>
      </c>
      <c r="G185" t="s">
        <v>20</v>
      </c>
      <c r="H185" t="s">
        <v>21</v>
      </c>
      <c r="I185" t="s">
        <v>74</v>
      </c>
      <c r="J185" t="str">
        <f>VLOOKUP(I185,'Clean Data'!$A$1:$B$64,2,FALSE)</f>
        <v>SALARIES AND WAGES</v>
      </c>
      <c r="K185" t="s">
        <v>25</v>
      </c>
      <c r="L185" t="s">
        <v>26</v>
      </c>
      <c r="M185" t="s">
        <v>60</v>
      </c>
      <c r="N185" t="s">
        <v>60</v>
      </c>
      <c r="O185" t="s">
        <v>27</v>
      </c>
      <c r="P185" t="s">
        <v>71</v>
      </c>
    </row>
    <row r="186" spans="1:16" x14ac:dyDescent="0.25">
      <c r="A186" t="s">
        <v>15</v>
      </c>
      <c r="B186" t="s">
        <v>16</v>
      </c>
      <c r="C186" t="s">
        <v>17</v>
      </c>
      <c r="D186" t="s">
        <v>86</v>
      </c>
      <c r="E186">
        <v>140478</v>
      </c>
      <c r="F186" t="s">
        <v>19</v>
      </c>
      <c r="G186" t="s">
        <v>20</v>
      </c>
      <c r="H186" t="s">
        <v>21</v>
      </c>
      <c r="I186" t="s">
        <v>74</v>
      </c>
      <c r="J186" t="str">
        <f>VLOOKUP(I186,'Clean Data'!$A$1:$B$64,2,FALSE)</f>
        <v>SALARIES AND WAGES</v>
      </c>
      <c r="K186" t="s">
        <v>25</v>
      </c>
      <c r="L186" t="s">
        <v>26</v>
      </c>
      <c r="M186" t="s">
        <v>60</v>
      </c>
      <c r="N186" t="s">
        <v>60</v>
      </c>
      <c r="O186" t="s">
        <v>27</v>
      </c>
      <c r="P186" t="s">
        <v>71</v>
      </c>
    </row>
    <row r="187" spans="1:16" x14ac:dyDescent="0.25">
      <c r="A187" t="s">
        <v>15</v>
      </c>
      <c r="B187" t="s">
        <v>16</v>
      </c>
      <c r="C187" t="s">
        <v>91</v>
      </c>
      <c r="D187" t="s">
        <v>86</v>
      </c>
      <c r="E187">
        <v>92.42</v>
      </c>
      <c r="F187" t="s">
        <v>19</v>
      </c>
      <c r="G187" t="s">
        <v>20</v>
      </c>
      <c r="H187" t="s">
        <v>21</v>
      </c>
      <c r="I187" t="s">
        <v>72</v>
      </c>
      <c r="J187" t="str">
        <f>VLOOKUP(I187,'Clean Data'!$A$1:$B$64,2,FALSE)</f>
        <v>SALARIES AND WAGES</v>
      </c>
      <c r="K187" t="s">
        <v>25</v>
      </c>
      <c r="L187" t="s">
        <v>26</v>
      </c>
      <c r="M187" t="s">
        <v>60</v>
      </c>
      <c r="N187" t="s">
        <v>60</v>
      </c>
      <c r="O187" t="s">
        <v>27</v>
      </c>
      <c r="P187" t="s">
        <v>71</v>
      </c>
    </row>
    <row r="188" spans="1:16" x14ac:dyDescent="0.25">
      <c r="A188" t="s">
        <v>15</v>
      </c>
      <c r="B188" t="s">
        <v>16</v>
      </c>
      <c r="C188" t="s">
        <v>37</v>
      </c>
      <c r="D188" t="s">
        <v>86</v>
      </c>
      <c r="E188">
        <v>370.8</v>
      </c>
      <c r="F188" t="s">
        <v>19</v>
      </c>
      <c r="G188" t="s">
        <v>20</v>
      </c>
      <c r="H188" t="s">
        <v>21</v>
      </c>
      <c r="I188" t="s">
        <v>72</v>
      </c>
      <c r="J188" t="str">
        <f>VLOOKUP(I188,'Clean Data'!$A$1:$B$64,2,FALSE)</f>
        <v>SALARIES AND WAGES</v>
      </c>
      <c r="K188" t="s">
        <v>25</v>
      </c>
      <c r="L188" t="s">
        <v>26</v>
      </c>
      <c r="M188" t="s">
        <v>60</v>
      </c>
      <c r="N188" t="s">
        <v>60</v>
      </c>
      <c r="O188" t="s">
        <v>27</v>
      </c>
      <c r="P188" t="s">
        <v>71</v>
      </c>
    </row>
    <row r="189" spans="1:16" x14ac:dyDescent="0.25">
      <c r="A189" t="s">
        <v>15</v>
      </c>
      <c r="B189" t="s">
        <v>16</v>
      </c>
      <c r="C189" t="s">
        <v>46</v>
      </c>
      <c r="D189" t="s">
        <v>86</v>
      </c>
      <c r="E189">
        <v>296.64</v>
      </c>
      <c r="F189" t="s">
        <v>19</v>
      </c>
      <c r="G189" t="s">
        <v>20</v>
      </c>
      <c r="H189" t="s">
        <v>21</v>
      </c>
      <c r="I189" t="s">
        <v>72</v>
      </c>
      <c r="J189" t="str">
        <f>VLOOKUP(I189,'Clean Data'!$A$1:$B$64,2,FALSE)</f>
        <v>SALARIES AND WAGES</v>
      </c>
      <c r="K189" t="s">
        <v>25</v>
      </c>
      <c r="L189" t="s">
        <v>26</v>
      </c>
      <c r="M189" t="s">
        <v>60</v>
      </c>
      <c r="N189" t="s">
        <v>60</v>
      </c>
      <c r="O189" t="s">
        <v>27</v>
      </c>
      <c r="P189" t="s">
        <v>71</v>
      </c>
    </row>
    <row r="190" spans="1:16" x14ac:dyDescent="0.25">
      <c r="A190" t="s">
        <v>15</v>
      </c>
      <c r="B190" t="s">
        <v>16</v>
      </c>
      <c r="C190" t="s">
        <v>39</v>
      </c>
      <c r="D190" t="s">
        <v>86</v>
      </c>
      <c r="E190">
        <v>339.9</v>
      </c>
      <c r="F190" t="s">
        <v>19</v>
      </c>
      <c r="G190" t="s">
        <v>20</v>
      </c>
      <c r="H190" t="s">
        <v>21</v>
      </c>
      <c r="I190" t="s">
        <v>72</v>
      </c>
      <c r="J190" t="str">
        <f>VLOOKUP(I190,'Clean Data'!$A$1:$B$64,2,FALSE)</f>
        <v>SALARIES AND WAGES</v>
      </c>
      <c r="K190" t="s">
        <v>25</v>
      </c>
      <c r="L190" t="s">
        <v>26</v>
      </c>
      <c r="M190" t="s">
        <v>60</v>
      </c>
      <c r="N190" t="s">
        <v>60</v>
      </c>
      <c r="O190" t="s">
        <v>27</v>
      </c>
      <c r="P190" t="s">
        <v>71</v>
      </c>
    </row>
    <row r="191" spans="1:16" x14ac:dyDescent="0.25">
      <c r="A191" t="s">
        <v>15</v>
      </c>
      <c r="B191" t="s">
        <v>16</v>
      </c>
      <c r="C191" t="s">
        <v>41</v>
      </c>
      <c r="D191" t="s">
        <v>86</v>
      </c>
      <c r="E191">
        <v>395.52</v>
      </c>
      <c r="F191" t="s">
        <v>19</v>
      </c>
      <c r="G191" t="s">
        <v>20</v>
      </c>
      <c r="H191" t="s">
        <v>21</v>
      </c>
      <c r="I191" t="s">
        <v>72</v>
      </c>
      <c r="J191" t="str">
        <f>VLOOKUP(I191,'Clean Data'!$A$1:$B$64,2,FALSE)</f>
        <v>SALARIES AND WAGES</v>
      </c>
      <c r="K191" t="s">
        <v>25</v>
      </c>
      <c r="L191" t="s">
        <v>26</v>
      </c>
      <c r="M191" t="s">
        <v>60</v>
      </c>
      <c r="N191" t="s">
        <v>60</v>
      </c>
      <c r="O191" t="s">
        <v>27</v>
      </c>
      <c r="P191" t="s">
        <v>71</v>
      </c>
    </row>
    <row r="192" spans="1:16" x14ac:dyDescent="0.25">
      <c r="A192" t="s">
        <v>15</v>
      </c>
      <c r="B192" t="s">
        <v>16</v>
      </c>
      <c r="C192" t="s">
        <v>17</v>
      </c>
      <c r="D192" t="s">
        <v>86</v>
      </c>
      <c r="E192">
        <v>771.87</v>
      </c>
      <c r="F192" t="s">
        <v>19</v>
      </c>
      <c r="G192" t="s">
        <v>20</v>
      </c>
      <c r="H192" t="s">
        <v>21</v>
      </c>
      <c r="I192" t="s">
        <v>72</v>
      </c>
      <c r="J192" t="str">
        <f>VLOOKUP(I192,'Clean Data'!$A$1:$B$64,2,FALSE)</f>
        <v>SALARIES AND WAGES</v>
      </c>
      <c r="K192" t="s">
        <v>25</v>
      </c>
      <c r="L192" t="s">
        <v>26</v>
      </c>
      <c r="M192" t="s">
        <v>60</v>
      </c>
      <c r="N192" t="s">
        <v>60</v>
      </c>
      <c r="O192" t="s">
        <v>27</v>
      </c>
      <c r="P192" t="s">
        <v>71</v>
      </c>
    </row>
    <row r="193" spans="1:16" x14ac:dyDescent="0.25">
      <c r="A193" t="s">
        <v>15</v>
      </c>
      <c r="B193" t="s">
        <v>16</v>
      </c>
      <c r="C193" t="s">
        <v>45</v>
      </c>
      <c r="D193" t="s">
        <v>86</v>
      </c>
      <c r="E193">
        <v>456.76</v>
      </c>
      <c r="F193" t="s">
        <v>19</v>
      </c>
      <c r="G193" t="s">
        <v>20</v>
      </c>
      <c r="H193" t="s">
        <v>21</v>
      </c>
      <c r="I193" t="s">
        <v>72</v>
      </c>
      <c r="J193" t="str">
        <f>VLOOKUP(I193,'Clean Data'!$A$1:$B$64,2,FALSE)</f>
        <v>SALARIES AND WAGES</v>
      </c>
      <c r="K193" t="s">
        <v>25</v>
      </c>
      <c r="L193" t="s">
        <v>26</v>
      </c>
      <c r="M193" t="s">
        <v>60</v>
      </c>
      <c r="N193" t="s">
        <v>60</v>
      </c>
      <c r="O193" t="s">
        <v>27</v>
      </c>
      <c r="P193" t="s">
        <v>71</v>
      </c>
    </row>
    <row r="194" spans="1:16" x14ac:dyDescent="0.25">
      <c r="A194" t="s">
        <v>15</v>
      </c>
      <c r="B194" t="s">
        <v>16</v>
      </c>
      <c r="C194" t="s">
        <v>17</v>
      </c>
      <c r="D194" t="s">
        <v>86</v>
      </c>
      <c r="E194">
        <v>0</v>
      </c>
      <c r="F194" t="s">
        <v>19</v>
      </c>
      <c r="G194" t="s">
        <v>20</v>
      </c>
      <c r="H194" t="s">
        <v>21</v>
      </c>
      <c r="I194" t="s">
        <v>83</v>
      </c>
      <c r="J194" t="str">
        <f>VLOOKUP(I194,'Clean Data'!$A$1:$B$64,2,FALSE)</f>
        <v>TRAVEL AND SUBSISTENCE</v>
      </c>
      <c r="K194" t="s">
        <v>25</v>
      </c>
      <c r="L194" t="s">
        <v>43</v>
      </c>
      <c r="M194" t="s">
        <v>43</v>
      </c>
      <c r="N194" t="s">
        <v>43</v>
      </c>
      <c r="O194" t="s">
        <v>27</v>
      </c>
      <c r="P194" t="s">
        <v>75</v>
      </c>
    </row>
    <row r="195" spans="1:16" x14ac:dyDescent="0.25">
      <c r="A195" t="s">
        <v>15</v>
      </c>
      <c r="B195" t="s">
        <v>16</v>
      </c>
      <c r="C195" t="s">
        <v>17</v>
      </c>
      <c r="D195" t="s">
        <v>86</v>
      </c>
      <c r="E195">
        <v>690.5</v>
      </c>
      <c r="F195" t="s">
        <v>19</v>
      </c>
      <c r="G195" t="s">
        <v>20</v>
      </c>
      <c r="H195" t="s">
        <v>21</v>
      </c>
      <c r="I195" t="s">
        <v>85</v>
      </c>
      <c r="J195" t="str">
        <f>VLOOKUP(I195,'Clean Data'!$A$1:$B$64,2,FALSE)</f>
        <v>TRAVEL AND SUBSISTENCE</v>
      </c>
      <c r="K195" t="s">
        <v>25</v>
      </c>
      <c r="L195" t="s">
        <v>26</v>
      </c>
      <c r="M195" t="s">
        <v>23</v>
      </c>
      <c r="N195" t="s">
        <v>23</v>
      </c>
      <c r="O195" t="s">
        <v>27</v>
      </c>
      <c r="P195" t="s">
        <v>75</v>
      </c>
    </row>
    <row r="196" spans="1:16" x14ac:dyDescent="0.25">
      <c r="A196" t="s">
        <v>15</v>
      </c>
      <c r="B196" t="s">
        <v>16</v>
      </c>
      <c r="C196" t="s">
        <v>41</v>
      </c>
      <c r="D196" t="s">
        <v>86</v>
      </c>
      <c r="E196">
        <v>0</v>
      </c>
      <c r="F196" t="s">
        <v>19</v>
      </c>
      <c r="G196" t="s">
        <v>20</v>
      </c>
      <c r="H196" t="s">
        <v>21</v>
      </c>
      <c r="I196" t="s">
        <v>83</v>
      </c>
      <c r="J196" t="str">
        <f>VLOOKUP(I196,'Clean Data'!$A$1:$B$64,2,FALSE)</f>
        <v>TRAVEL AND SUBSISTENCE</v>
      </c>
      <c r="K196" t="s">
        <v>25</v>
      </c>
      <c r="L196" t="s">
        <v>43</v>
      </c>
      <c r="M196" t="s">
        <v>43</v>
      </c>
      <c r="N196" t="s">
        <v>43</v>
      </c>
      <c r="O196" t="s">
        <v>27</v>
      </c>
      <c r="P196" t="s">
        <v>75</v>
      </c>
    </row>
    <row r="197" spans="1:16" x14ac:dyDescent="0.25">
      <c r="A197" t="s">
        <v>15</v>
      </c>
      <c r="B197" t="s">
        <v>16</v>
      </c>
      <c r="C197" t="s">
        <v>39</v>
      </c>
      <c r="D197" t="s">
        <v>86</v>
      </c>
      <c r="E197">
        <v>0</v>
      </c>
      <c r="F197" t="s">
        <v>19</v>
      </c>
      <c r="G197" t="s">
        <v>20</v>
      </c>
      <c r="H197" t="s">
        <v>21</v>
      </c>
      <c r="I197" t="s">
        <v>83</v>
      </c>
      <c r="J197" t="str">
        <f>VLOOKUP(I197,'Clean Data'!$A$1:$B$64,2,FALSE)</f>
        <v>TRAVEL AND SUBSISTENCE</v>
      </c>
      <c r="K197" t="s">
        <v>25</v>
      </c>
      <c r="L197" t="s">
        <v>43</v>
      </c>
      <c r="M197" t="s">
        <v>43</v>
      </c>
      <c r="N197" t="s">
        <v>43</v>
      </c>
      <c r="O197" t="s">
        <v>27</v>
      </c>
      <c r="P197" t="s">
        <v>75</v>
      </c>
    </row>
    <row r="198" spans="1:16" x14ac:dyDescent="0.25">
      <c r="A198" t="s">
        <v>15</v>
      </c>
      <c r="B198" t="s">
        <v>16</v>
      </c>
      <c r="C198" t="s">
        <v>37</v>
      </c>
      <c r="D198" t="s">
        <v>86</v>
      </c>
      <c r="E198">
        <v>0</v>
      </c>
      <c r="F198" t="s">
        <v>19</v>
      </c>
      <c r="G198" t="s">
        <v>20</v>
      </c>
      <c r="H198" t="s">
        <v>21</v>
      </c>
      <c r="I198" t="s">
        <v>83</v>
      </c>
      <c r="J198" t="str">
        <f>VLOOKUP(I198,'Clean Data'!$A$1:$B$64,2,FALSE)</f>
        <v>TRAVEL AND SUBSISTENCE</v>
      </c>
      <c r="K198" t="s">
        <v>25</v>
      </c>
      <c r="L198" t="s">
        <v>26</v>
      </c>
      <c r="M198" t="s">
        <v>23</v>
      </c>
      <c r="N198" t="s">
        <v>23</v>
      </c>
      <c r="O198" t="s">
        <v>27</v>
      </c>
      <c r="P198" t="s">
        <v>75</v>
      </c>
    </row>
    <row r="199" spans="1:16" x14ac:dyDescent="0.25">
      <c r="A199" t="s">
        <v>15</v>
      </c>
      <c r="B199" t="s">
        <v>16</v>
      </c>
      <c r="C199" t="s">
        <v>45</v>
      </c>
      <c r="D199" t="s">
        <v>86</v>
      </c>
      <c r="E199">
        <v>0</v>
      </c>
      <c r="F199" t="s">
        <v>19</v>
      </c>
      <c r="G199" t="s">
        <v>20</v>
      </c>
      <c r="H199" t="s">
        <v>21</v>
      </c>
      <c r="I199" t="s">
        <v>83</v>
      </c>
      <c r="J199" t="str">
        <f>VLOOKUP(I199,'Clean Data'!$A$1:$B$64,2,FALSE)</f>
        <v>TRAVEL AND SUBSISTENCE</v>
      </c>
      <c r="K199" t="s">
        <v>25</v>
      </c>
      <c r="L199" t="s">
        <v>43</v>
      </c>
      <c r="M199" t="s">
        <v>43</v>
      </c>
      <c r="N199" t="s">
        <v>43</v>
      </c>
      <c r="O199" t="s">
        <v>27</v>
      </c>
      <c r="P199" t="s">
        <v>75</v>
      </c>
    </row>
    <row r="200" spans="1:16" x14ac:dyDescent="0.25">
      <c r="A200" t="s">
        <v>15</v>
      </c>
      <c r="B200" t="s">
        <v>16</v>
      </c>
      <c r="C200" t="s">
        <v>46</v>
      </c>
      <c r="D200" t="s">
        <v>86</v>
      </c>
      <c r="E200">
        <v>0</v>
      </c>
      <c r="F200" t="s">
        <v>19</v>
      </c>
      <c r="G200" t="s">
        <v>20</v>
      </c>
      <c r="H200" t="s">
        <v>21</v>
      </c>
      <c r="I200" t="s">
        <v>83</v>
      </c>
      <c r="J200" t="str">
        <f>VLOOKUP(I200,'Clean Data'!$A$1:$B$64,2,FALSE)</f>
        <v>TRAVEL AND SUBSISTENCE</v>
      </c>
      <c r="K200" t="s">
        <v>25</v>
      </c>
      <c r="L200" t="s">
        <v>43</v>
      </c>
      <c r="M200" t="s">
        <v>43</v>
      </c>
      <c r="N200" t="s">
        <v>43</v>
      </c>
      <c r="O200" t="s">
        <v>27</v>
      </c>
      <c r="P200" t="s">
        <v>75</v>
      </c>
    </row>
    <row r="201" spans="1:16" x14ac:dyDescent="0.25">
      <c r="A201" t="s">
        <v>15</v>
      </c>
      <c r="B201" t="s">
        <v>16</v>
      </c>
      <c r="C201" t="s">
        <v>46</v>
      </c>
      <c r="D201" t="s">
        <v>86</v>
      </c>
      <c r="E201">
        <v>4600</v>
      </c>
      <c r="F201" t="s">
        <v>19</v>
      </c>
      <c r="G201" t="s">
        <v>20</v>
      </c>
      <c r="H201" t="s">
        <v>21</v>
      </c>
      <c r="I201" t="s">
        <v>79</v>
      </c>
      <c r="J201" t="str">
        <f>VLOOKUP(I201,'Clean Data'!$A$1:$B$64,2,FALSE)</f>
        <v>TRAVEL AND SUBSISTENCE</v>
      </c>
      <c r="K201" t="s">
        <v>25</v>
      </c>
      <c r="L201" t="s">
        <v>26</v>
      </c>
      <c r="M201" t="s">
        <v>23</v>
      </c>
      <c r="N201" t="s">
        <v>23</v>
      </c>
      <c r="O201" t="s">
        <v>27</v>
      </c>
      <c r="P201" t="s">
        <v>75</v>
      </c>
    </row>
    <row r="202" spans="1:16" x14ac:dyDescent="0.25">
      <c r="A202" t="s">
        <v>15</v>
      </c>
      <c r="B202" t="s">
        <v>16</v>
      </c>
      <c r="C202" t="s">
        <v>17</v>
      </c>
      <c r="D202" t="s">
        <v>86</v>
      </c>
      <c r="E202">
        <v>130</v>
      </c>
      <c r="F202" t="s">
        <v>19</v>
      </c>
      <c r="G202" t="s">
        <v>20</v>
      </c>
      <c r="H202" t="s">
        <v>21</v>
      </c>
      <c r="I202" t="s">
        <v>79</v>
      </c>
      <c r="J202" t="str">
        <f>VLOOKUP(I202,'Clean Data'!$A$1:$B$64,2,FALSE)</f>
        <v>TRAVEL AND SUBSISTENCE</v>
      </c>
      <c r="K202" t="s">
        <v>25</v>
      </c>
      <c r="L202" t="s">
        <v>26</v>
      </c>
      <c r="M202" t="s">
        <v>23</v>
      </c>
      <c r="N202" t="s">
        <v>23</v>
      </c>
      <c r="O202" t="s">
        <v>27</v>
      </c>
      <c r="P202" t="s">
        <v>75</v>
      </c>
    </row>
    <row r="203" spans="1:16" x14ac:dyDescent="0.25">
      <c r="A203" t="s">
        <v>15</v>
      </c>
      <c r="B203" t="s">
        <v>16</v>
      </c>
      <c r="C203" t="s">
        <v>17</v>
      </c>
      <c r="D203" t="s">
        <v>86</v>
      </c>
      <c r="E203">
        <v>31943.23</v>
      </c>
      <c r="F203" t="s">
        <v>19</v>
      </c>
      <c r="G203" t="s">
        <v>20</v>
      </c>
      <c r="H203" t="s">
        <v>21</v>
      </c>
      <c r="I203" t="s">
        <v>84</v>
      </c>
      <c r="J203" t="str">
        <f>VLOOKUP(I203,'Clean Data'!$A$1:$B$64,2,FALSE)</f>
        <v>TRAVEL AND SUBSISTENCE</v>
      </c>
      <c r="K203" t="s">
        <v>25</v>
      </c>
      <c r="L203" t="s">
        <v>26</v>
      </c>
      <c r="M203" t="s">
        <v>23</v>
      </c>
      <c r="N203" t="s">
        <v>23</v>
      </c>
      <c r="O203" t="s">
        <v>27</v>
      </c>
      <c r="P203" t="s">
        <v>75</v>
      </c>
    </row>
    <row r="204" spans="1:16" x14ac:dyDescent="0.25">
      <c r="A204" t="s">
        <v>15</v>
      </c>
      <c r="B204" t="s">
        <v>16</v>
      </c>
      <c r="C204" t="s">
        <v>46</v>
      </c>
      <c r="D204" t="s">
        <v>86</v>
      </c>
      <c r="E204">
        <v>268.32</v>
      </c>
      <c r="F204" t="s">
        <v>19</v>
      </c>
      <c r="G204" t="s">
        <v>20</v>
      </c>
      <c r="H204" t="s">
        <v>21</v>
      </c>
      <c r="I204" t="s">
        <v>77</v>
      </c>
      <c r="J204" t="str">
        <f>VLOOKUP(I204,'Clean Data'!$A$1:$B$64,2,FALSE)</f>
        <v>TRAVEL AND SUBSISTENCE</v>
      </c>
      <c r="K204" t="s">
        <v>25</v>
      </c>
      <c r="L204" t="s">
        <v>26</v>
      </c>
      <c r="M204" t="s">
        <v>23</v>
      </c>
      <c r="N204" t="s">
        <v>23</v>
      </c>
      <c r="O204" t="s">
        <v>27</v>
      </c>
      <c r="P204" t="s">
        <v>75</v>
      </c>
    </row>
    <row r="205" spans="1:16" x14ac:dyDescent="0.25">
      <c r="A205" t="s">
        <v>15</v>
      </c>
      <c r="B205" t="s">
        <v>16</v>
      </c>
      <c r="C205" t="s">
        <v>17</v>
      </c>
      <c r="D205" t="s">
        <v>86</v>
      </c>
      <c r="E205">
        <v>3581.62</v>
      </c>
      <c r="F205" t="s">
        <v>19</v>
      </c>
      <c r="G205" t="s">
        <v>20</v>
      </c>
      <c r="H205" t="s">
        <v>21</v>
      </c>
      <c r="I205" t="s">
        <v>77</v>
      </c>
      <c r="J205" t="str">
        <f>VLOOKUP(I205,'Clean Data'!$A$1:$B$64,2,FALSE)</f>
        <v>TRAVEL AND SUBSISTENCE</v>
      </c>
      <c r="K205" t="s">
        <v>25</v>
      </c>
      <c r="L205" t="s">
        <v>26</v>
      </c>
      <c r="M205" t="s">
        <v>23</v>
      </c>
      <c r="N205" t="s">
        <v>23</v>
      </c>
      <c r="O205" t="s">
        <v>27</v>
      </c>
      <c r="P205" t="s">
        <v>75</v>
      </c>
    </row>
    <row r="206" spans="1:16" x14ac:dyDescent="0.25">
      <c r="A206" t="s">
        <v>15</v>
      </c>
      <c r="B206" t="s">
        <v>16</v>
      </c>
      <c r="C206" t="s">
        <v>46</v>
      </c>
      <c r="D206" t="s">
        <v>86</v>
      </c>
      <c r="E206">
        <v>4852.08</v>
      </c>
      <c r="F206" t="s">
        <v>19</v>
      </c>
      <c r="G206" t="s">
        <v>20</v>
      </c>
      <c r="H206" t="s">
        <v>21</v>
      </c>
      <c r="I206" t="s">
        <v>82</v>
      </c>
      <c r="J206" t="str">
        <f>VLOOKUP(I206,'Clean Data'!$A$1:$B$64,2,FALSE)</f>
        <v>TRAVEL AND SUBSISTENCE</v>
      </c>
      <c r="K206" t="s">
        <v>25</v>
      </c>
      <c r="L206" t="s">
        <v>26</v>
      </c>
      <c r="M206" t="s">
        <v>23</v>
      </c>
      <c r="N206" t="s">
        <v>23</v>
      </c>
      <c r="O206" t="s">
        <v>27</v>
      </c>
      <c r="P206" t="s">
        <v>75</v>
      </c>
    </row>
    <row r="207" spans="1:16" x14ac:dyDescent="0.25">
      <c r="A207" t="s">
        <v>15</v>
      </c>
      <c r="B207" t="s">
        <v>16</v>
      </c>
      <c r="C207" t="s">
        <v>37</v>
      </c>
      <c r="D207" t="s">
        <v>86</v>
      </c>
      <c r="E207">
        <v>0</v>
      </c>
      <c r="F207" t="s">
        <v>19</v>
      </c>
      <c r="G207" t="s">
        <v>20</v>
      </c>
      <c r="H207" t="s">
        <v>21</v>
      </c>
      <c r="I207" t="s">
        <v>82</v>
      </c>
      <c r="J207" t="str">
        <f>VLOOKUP(I207,'Clean Data'!$A$1:$B$64,2,FALSE)</f>
        <v>TRAVEL AND SUBSISTENCE</v>
      </c>
      <c r="K207" t="s">
        <v>25</v>
      </c>
      <c r="L207" t="s">
        <v>26</v>
      </c>
      <c r="M207" t="s">
        <v>23</v>
      </c>
      <c r="N207" t="s">
        <v>23</v>
      </c>
      <c r="O207" t="s">
        <v>27</v>
      </c>
      <c r="P207" t="s">
        <v>75</v>
      </c>
    </row>
    <row r="208" spans="1:16" x14ac:dyDescent="0.25">
      <c r="A208" t="s">
        <v>15</v>
      </c>
      <c r="B208" t="s">
        <v>16</v>
      </c>
      <c r="C208" t="s">
        <v>17</v>
      </c>
      <c r="D208" t="s">
        <v>86</v>
      </c>
      <c r="E208">
        <v>39718.129999999997</v>
      </c>
      <c r="F208" t="s">
        <v>19</v>
      </c>
      <c r="G208" t="s">
        <v>20</v>
      </c>
      <c r="H208" t="s">
        <v>21</v>
      </c>
      <c r="I208" t="s">
        <v>82</v>
      </c>
      <c r="J208" t="str">
        <f>VLOOKUP(I208,'Clean Data'!$A$1:$B$64,2,FALSE)</f>
        <v>TRAVEL AND SUBSISTENCE</v>
      </c>
      <c r="K208" t="s">
        <v>25</v>
      </c>
      <c r="L208" t="s">
        <v>26</v>
      </c>
      <c r="M208" t="s">
        <v>23</v>
      </c>
      <c r="N208" t="s">
        <v>23</v>
      </c>
      <c r="O208" t="s">
        <v>27</v>
      </c>
      <c r="P208" t="s">
        <v>75</v>
      </c>
    </row>
    <row r="209" spans="1:16" x14ac:dyDescent="0.25">
      <c r="A209" t="s">
        <v>15</v>
      </c>
      <c r="B209" t="s">
        <v>16</v>
      </c>
      <c r="C209" t="s">
        <v>17</v>
      </c>
      <c r="D209" t="s">
        <v>94</v>
      </c>
      <c r="E209">
        <v>3920.46</v>
      </c>
      <c r="F209" t="s">
        <v>19</v>
      </c>
      <c r="G209" t="s">
        <v>20</v>
      </c>
      <c r="H209" t="s">
        <v>21</v>
      </c>
      <c r="I209" t="s">
        <v>24</v>
      </c>
      <c r="J209" t="str">
        <f>VLOOKUP(I209,'Clean Data'!$A$1:$B$64,2,FALSE)</f>
        <v>TRAVEL AND SUBSISTENCE</v>
      </c>
      <c r="K209" t="s">
        <v>95</v>
      </c>
      <c r="L209" t="s">
        <v>22</v>
      </c>
      <c r="M209" t="s">
        <v>23</v>
      </c>
      <c r="N209" t="s">
        <v>23</v>
      </c>
      <c r="O209" t="s">
        <v>96</v>
      </c>
      <c r="P209" t="s">
        <v>28</v>
      </c>
    </row>
    <row r="210" spans="1:16" x14ac:dyDescent="0.25">
      <c r="A210" t="s">
        <v>15</v>
      </c>
      <c r="B210" t="s">
        <v>16</v>
      </c>
      <c r="C210" t="s">
        <v>97</v>
      </c>
      <c r="D210" t="s">
        <v>94</v>
      </c>
      <c r="E210">
        <v>737.34</v>
      </c>
      <c r="F210" t="s">
        <v>19</v>
      </c>
      <c r="G210" t="s">
        <v>20</v>
      </c>
      <c r="H210" t="s">
        <v>21</v>
      </c>
      <c r="I210" t="s">
        <v>24</v>
      </c>
      <c r="J210" t="str">
        <f>VLOOKUP(I210,'Clean Data'!$A$1:$B$64,2,FALSE)</f>
        <v>TRAVEL AND SUBSISTENCE</v>
      </c>
      <c r="K210" t="s">
        <v>95</v>
      </c>
      <c r="L210" t="s">
        <v>22</v>
      </c>
      <c r="M210" t="s">
        <v>23</v>
      </c>
      <c r="N210" t="s">
        <v>23</v>
      </c>
      <c r="O210" t="s">
        <v>96</v>
      </c>
      <c r="P210" t="s">
        <v>28</v>
      </c>
    </row>
    <row r="211" spans="1:16" x14ac:dyDescent="0.25">
      <c r="A211" t="s">
        <v>15</v>
      </c>
      <c r="B211" t="s">
        <v>16</v>
      </c>
      <c r="C211" t="s">
        <v>98</v>
      </c>
      <c r="D211" t="s">
        <v>94</v>
      </c>
      <c r="E211">
        <v>983.12</v>
      </c>
      <c r="F211" t="s">
        <v>19</v>
      </c>
      <c r="G211" t="s">
        <v>20</v>
      </c>
      <c r="H211" t="s">
        <v>21</v>
      </c>
      <c r="I211" t="s">
        <v>24</v>
      </c>
      <c r="J211" t="str">
        <f>VLOOKUP(I211,'Clean Data'!$A$1:$B$64,2,FALSE)</f>
        <v>TRAVEL AND SUBSISTENCE</v>
      </c>
      <c r="K211" t="s">
        <v>95</v>
      </c>
      <c r="L211" t="s">
        <v>22</v>
      </c>
      <c r="M211" t="s">
        <v>23</v>
      </c>
      <c r="N211" t="s">
        <v>23</v>
      </c>
      <c r="O211" t="s">
        <v>96</v>
      </c>
      <c r="P211" t="s">
        <v>28</v>
      </c>
    </row>
    <row r="212" spans="1:16" x14ac:dyDescent="0.25">
      <c r="A212" t="s">
        <v>15</v>
      </c>
      <c r="B212" t="s">
        <v>16</v>
      </c>
      <c r="C212" t="s">
        <v>99</v>
      </c>
      <c r="D212" t="s">
        <v>94</v>
      </c>
      <c r="E212">
        <v>1351.79</v>
      </c>
      <c r="F212" t="s">
        <v>19</v>
      </c>
      <c r="G212" t="s">
        <v>20</v>
      </c>
      <c r="H212" t="s">
        <v>21</v>
      </c>
      <c r="I212" t="s">
        <v>24</v>
      </c>
      <c r="J212" t="str">
        <f>VLOOKUP(I212,'Clean Data'!$A$1:$B$64,2,FALSE)</f>
        <v>TRAVEL AND SUBSISTENCE</v>
      </c>
      <c r="K212" t="s">
        <v>95</v>
      </c>
      <c r="L212" t="s">
        <v>22</v>
      </c>
      <c r="M212" t="s">
        <v>23</v>
      </c>
      <c r="N212" t="s">
        <v>23</v>
      </c>
      <c r="O212" t="s">
        <v>96</v>
      </c>
      <c r="P212" t="s">
        <v>28</v>
      </c>
    </row>
    <row r="213" spans="1:16" x14ac:dyDescent="0.25">
      <c r="A213" t="s">
        <v>15</v>
      </c>
      <c r="B213" t="s">
        <v>16</v>
      </c>
      <c r="C213" t="s">
        <v>17</v>
      </c>
      <c r="D213" t="s">
        <v>94</v>
      </c>
      <c r="E213">
        <v>0</v>
      </c>
      <c r="F213" t="s">
        <v>19</v>
      </c>
      <c r="G213" t="s">
        <v>20</v>
      </c>
      <c r="H213" t="s">
        <v>21</v>
      </c>
      <c r="I213" t="s">
        <v>30</v>
      </c>
      <c r="J213" t="str">
        <f>VLOOKUP(I213,'Clean Data'!$A$1:$B$64,2,FALSE)</f>
        <v>ADVERT:MARKETING</v>
      </c>
      <c r="K213" t="s">
        <v>95</v>
      </c>
      <c r="L213" t="s">
        <v>43</v>
      </c>
      <c r="M213" t="s">
        <v>43</v>
      </c>
      <c r="N213" t="s">
        <v>43</v>
      </c>
      <c r="O213" t="s">
        <v>96</v>
      </c>
      <c r="P213" t="s">
        <v>29</v>
      </c>
    </row>
    <row r="214" spans="1:16" x14ac:dyDescent="0.25">
      <c r="A214" t="s">
        <v>15</v>
      </c>
      <c r="B214" t="s">
        <v>16</v>
      </c>
      <c r="C214" t="s">
        <v>17</v>
      </c>
      <c r="D214" t="s">
        <v>94</v>
      </c>
      <c r="E214">
        <v>55878.5</v>
      </c>
      <c r="F214" t="s">
        <v>19</v>
      </c>
      <c r="G214" t="s">
        <v>20</v>
      </c>
      <c r="H214" t="s">
        <v>21</v>
      </c>
      <c r="I214" t="s">
        <v>31</v>
      </c>
      <c r="J214" t="str">
        <f>VLOOKUP(I214,'Clean Data'!$A$1:$B$64,2,FALSE)</f>
        <v>CATERING:DEPARTML ACTIVITIES</v>
      </c>
      <c r="K214" t="s">
        <v>95</v>
      </c>
      <c r="L214" t="s">
        <v>22</v>
      </c>
      <c r="M214" t="s">
        <v>23</v>
      </c>
      <c r="N214" t="s">
        <v>23</v>
      </c>
      <c r="O214" t="s">
        <v>96</v>
      </c>
      <c r="P214" t="s">
        <v>32</v>
      </c>
    </row>
    <row r="215" spans="1:16" x14ac:dyDescent="0.25">
      <c r="A215" t="s">
        <v>15</v>
      </c>
      <c r="B215" t="s">
        <v>16</v>
      </c>
      <c r="C215" t="s">
        <v>17</v>
      </c>
      <c r="D215" t="s">
        <v>94</v>
      </c>
      <c r="E215">
        <v>2923</v>
      </c>
      <c r="F215" t="s">
        <v>19</v>
      </c>
      <c r="G215" t="s">
        <v>20</v>
      </c>
      <c r="H215" t="s">
        <v>21</v>
      </c>
      <c r="I215" t="s">
        <v>100</v>
      </c>
      <c r="J215" t="str">
        <f>VLOOKUP(I215,'Clean Data'!$A$1:$B$64,2,FALSE)</f>
        <v>CONSUMABLE SUPPLIES</v>
      </c>
      <c r="K215" t="s">
        <v>95</v>
      </c>
      <c r="L215" t="s">
        <v>22</v>
      </c>
      <c r="M215" t="s">
        <v>23</v>
      </c>
      <c r="N215" t="s">
        <v>23</v>
      </c>
      <c r="O215" t="s">
        <v>96</v>
      </c>
      <c r="P215" t="s">
        <v>35</v>
      </c>
    </row>
    <row r="216" spans="1:16" x14ac:dyDescent="0.25">
      <c r="A216" t="s">
        <v>15</v>
      </c>
      <c r="B216" t="s">
        <v>16</v>
      </c>
      <c r="C216" t="s">
        <v>17</v>
      </c>
      <c r="D216" t="s">
        <v>94</v>
      </c>
      <c r="E216">
        <v>0</v>
      </c>
      <c r="F216" t="s">
        <v>19</v>
      </c>
      <c r="G216" t="s">
        <v>20</v>
      </c>
      <c r="H216" t="s">
        <v>21</v>
      </c>
      <c r="I216" t="s">
        <v>101</v>
      </c>
      <c r="J216" t="str">
        <f>VLOOKUP(I216,'Clean Data'!$A$1:$B$64,2,FALSE)</f>
        <v>CONSUMABLE SUPPLIES</v>
      </c>
      <c r="K216" t="s">
        <v>95</v>
      </c>
      <c r="L216" t="s">
        <v>43</v>
      </c>
      <c r="M216" t="s">
        <v>43</v>
      </c>
      <c r="N216" t="s">
        <v>43</v>
      </c>
      <c r="O216" t="s">
        <v>96</v>
      </c>
      <c r="P216" t="s">
        <v>35</v>
      </c>
    </row>
    <row r="217" spans="1:16" x14ac:dyDescent="0.25">
      <c r="A217" t="s">
        <v>15</v>
      </c>
      <c r="B217" t="s">
        <v>16</v>
      </c>
      <c r="C217" t="s">
        <v>102</v>
      </c>
      <c r="D217" t="s">
        <v>94</v>
      </c>
      <c r="E217">
        <v>11.5</v>
      </c>
      <c r="F217" t="s">
        <v>19</v>
      </c>
      <c r="G217" t="s">
        <v>20</v>
      </c>
      <c r="H217" t="s">
        <v>21</v>
      </c>
      <c r="I217" t="s">
        <v>103</v>
      </c>
      <c r="J217" t="str">
        <f>VLOOKUP(I217,'Clean Data'!$A$1:$B$64,2,FALSE)</f>
        <v>UNIFORM &amp; CLOTHING</v>
      </c>
      <c r="K217" t="s">
        <v>95</v>
      </c>
      <c r="L217" t="s">
        <v>22</v>
      </c>
      <c r="M217" t="s">
        <v>23</v>
      </c>
      <c r="N217" t="s">
        <v>23</v>
      </c>
      <c r="O217" t="s">
        <v>96</v>
      </c>
      <c r="P217" t="s">
        <v>35</v>
      </c>
    </row>
    <row r="218" spans="1:16" x14ac:dyDescent="0.25">
      <c r="A218" t="s">
        <v>15</v>
      </c>
      <c r="B218" t="s">
        <v>16</v>
      </c>
      <c r="C218" t="s">
        <v>102</v>
      </c>
      <c r="D218" t="s">
        <v>94</v>
      </c>
      <c r="E218">
        <v>92</v>
      </c>
      <c r="F218" t="s">
        <v>19</v>
      </c>
      <c r="G218" t="s">
        <v>20</v>
      </c>
      <c r="H218" t="s">
        <v>21</v>
      </c>
      <c r="I218" t="s">
        <v>103</v>
      </c>
      <c r="J218" t="str">
        <f>VLOOKUP(I218,'Clean Data'!$A$1:$B$64,2,FALSE)</f>
        <v>UNIFORM &amp; CLOTHING</v>
      </c>
      <c r="K218" t="s">
        <v>95</v>
      </c>
      <c r="L218" t="s">
        <v>22</v>
      </c>
      <c r="M218" t="s">
        <v>23</v>
      </c>
      <c r="N218" t="s">
        <v>23</v>
      </c>
      <c r="O218" t="s">
        <v>96</v>
      </c>
      <c r="P218" t="s">
        <v>35</v>
      </c>
    </row>
    <row r="219" spans="1:16" x14ac:dyDescent="0.25">
      <c r="A219" t="s">
        <v>15</v>
      </c>
      <c r="B219" t="s">
        <v>16</v>
      </c>
      <c r="C219" t="s">
        <v>104</v>
      </c>
      <c r="D219" t="s">
        <v>94</v>
      </c>
      <c r="E219">
        <v>23</v>
      </c>
      <c r="F219" t="s">
        <v>19</v>
      </c>
      <c r="G219" t="s">
        <v>20</v>
      </c>
      <c r="H219" t="s">
        <v>21</v>
      </c>
      <c r="I219" t="s">
        <v>103</v>
      </c>
      <c r="J219" t="str">
        <f>VLOOKUP(I219,'Clean Data'!$A$1:$B$64,2,FALSE)</f>
        <v>UNIFORM &amp; CLOTHING</v>
      </c>
      <c r="K219" t="s">
        <v>95</v>
      </c>
      <c r="L219" t="s">
        <v>22</v>
      </c>
      <c r="M219" t="s">
        <v>23</v>
      </c>
      <c r="N219" t="s">
        <v>23</v>
      </c>
      <c r="O219" t="s">
        <v>96</v>
      </c>
      <c r="P219" t="s">
        <v>35</v>
      </c>
    </row>
    <row r="220" spans="1:16" x14ac:dyDescent="0.25">
      <c r="A220" t="s">
        <v>15</v>
      </c>
      <c r="B220" t="s">
        <v>16</v>
      </c>
      <c r="C220" t="s">
        <v>97</v>
      </c>
      <c r="D220" t="s">
        <v>94</v>
      </c>
      <c r="E220">
        <v>80.5</v>
      </c>
      <c r="F220" t="s">
        <v>19</v>
      </c>
      <c r="G220" t="s">
        <v>20</v>
      </c>
      <c r="H220" t="s">
        <v>21</v>
      </c>
      <c r="I220" t="s">
        <v>103</v>
      </c>
      <c r="J220" t="str">
        <f>VLOOKUP(I220,'Clean Data'!$A$1:$B$64,2,FALSE)</f>
        <v>UNIFORM &amp; CLOTHING</v>
      </c>
      <c r="K220" t="s">
        <v>95</v>
      </c>
      <c r="L220" t="s">
        <v>22</v>
      </c>
      <c r="M220" t="s">
        <v>23</v>
      </c>
      <c r="N220" t="s">
        <v>23</v>
      </c>
      <c r="O220" t="s">
        <v>96</v>
      </c>
      <c r="P220" t="s">
        <v>35</v>
      </c>
    </row>
    <row r="221" spans="1:16" x14ac:dyDescent="0.25">
      <c r="A221" t="s">
        <v>15</v>
      </c>
      <c r="B221" t="s">
        <v>16</v>
      </c>
      <c r="C221" t="s">
        <v>97</v>
      </c>
      <c r="D221" t="s">
        <v>94</v>
      </c>
      <c r="E221">
        <v>23</v>
      </c>
      <c r="F221" t="s">
        <v>19</v>
      </c>
      <c r="G221" t="s">
        <v>20</v>
      </c>
      <c r="H221" t="s">
        <v>21</v>
      </c>
      <c r="I221" t="s">
        <v>103</v>
      </c>
      <c r="J221" t="str">
        <f>VLOOKUP(I221,'Clean Data'!$A$1:$B$64,2,FALSE)</f>
        <v>UNIFORM &amp; CLOTHING</v>
      </c>
      <c r="K221" t="s">
        <v>95</v>
      </c>
      <c r="L221" t="s">
        <v>22</v>
      </c>
      <c r="M221" t="s">
        <v>23</v>
      </c>
      <c r="N221" t="s">
        <v>23</v>
      </c>
      <c r="O221" t="s">
        <v>96</v>
      </c>
      <c r="P221" t="s">
        <v>35</v>
      </c>
    </row>
    <row r="222" spans="1:16" x14ac:dyDescent="0.25">
      <c r="A222" t="s">
        <v>15</v>
      </c>
      <c r="B222" t="s">
        <v>16</v>
      </c>
      <c r="C222" t="s">
        <v>105</v>
      </c>
      <c r="D222" t="s">
        <v>94</v>
      </c>
      <c r="E222">
        <v>11.5</v>
      </c>
      <c r="F222" t="s">
        <v>19</v>
      </c>
      <c r="G222" t="s">
        <v>20</v>
      </c>
      <c r="H222" t="s">
        <v>21</v>
      </c>
      <c r="I222" t="s">
        <v>103</v>
      </c>
      <c r="J222" t="str">
        <f>VLOOKUP(I222,'Clean Data'!$A$1:$B$64,2,FALSE)</f>
        <v>UNIFORM &amp; CLOTHING</v>
      </c>
      <c r="K222" t="s">
        <v>95</v>
      </c>
      <c r="L222" t="s">
        <v>22</v>
      </c>
      <c r="M222" t="s">
        <v>23</v>
      </c>
      <c r="N222" t="s">
        <v>23</v>
      </c>
      <c r="O222" t="s">
        <v>96</v>
      </c>
      <c r="P222" t="s">
        <v>35</v>
      </c>
    </row>
    <row r="223" spans="1:16" x14ac:dyDescent="0.25">
      <c r="A223" t="s">
        <v>15</v>
      </c>
      <c r="B223" t="s">
        <v>16</v>
      </c>
      <c r="C223" t="s">
        <v>106</v>
      </c>
      <c r="D223" t="s">
        <v>94</v>
      </c>
      <c r="E223">
        <v>11.5</v>
      </c>
      <c r="F223" t="s">
        <v>19</v>
      </c>
      <c r="G223" t="s">
        <v>20</v>
      </c>
      <c r="H223" t="s">
        <v>21</v>
      </c>
      <c r="I223" t="s">
        <v>103</v>
      </c>
      <c r="J223" t="str">
        <f>VLOOKUP(I223,'Clean Data'!$A$1:$B$64,2,FALSE)</f>
        <v>UNIFORM &amp; CLOTHING</v>
      </c>
      <c r="K223" t="s">
        <v>95</v>
      </c>
      <c r="L223" t="s">
        <v>22</v>
      </c>
      <c r="M223" t="s">
        <v>23</v>
      </c>
      <c r="N223" t="s">
        <v>23</v>
      </c>
      <c r="O223" t="s">
        <v>96</v>
      </c>
      <c r="P223" t="s">
        <v>35</v>
      </c>
    </row>
    <row r="224" spans="1:16" x14ac:dyDescent="0.25">
      <c r="A224" t="s">
        <v>15</v>
      </c>
      <c r="B224" t="s">
        <v>16</v>
      </c>
      <c r="C224" t="s">
        <v>17</v>
      </c>
      <c r="D224" t="s">
        <v>94</v>
      </c>
      <c r="E224">
        <v>380</v>
      </c>
      <c r="F224" t="s">
        <v>19</v>
      </c>
      <c r="G224" t="s">
        <v>20</v>
      </c>
      <c r="H224" t="s">
        <v>21</v>
      </c>
      <c r="I224" t="s">
        <v>107</v>
      </c>
      <c r="J224" t="str">
        <f>VLOOKUP(I224,'Clean Data'!$A$1:$B$64,2,FALSE)</f>
        <v>CONSUMABLE SUPPLIES</v>
      </c>
      <c r="K224" t="s">
        <v>95</v>
      </c>
      <c r="L224" t="s">
        <v>22</v>
      </c>
      <c r="M224" t="s">
        <v>23</v>
      </c>
      <c r="N224" t="s">
        <v>23</v>
      </c>
      <c r="O224" t="s">
        <v>96</v>
      </c>
      <c r="P224" t="s">
        <v>35</v>
      </c>
    </row>
    <row r="225" spans="1:16" x14ac:dyDescent="0.25">
      <c r="A225" t="s">
        <v>15</v>
      </c>
      <c r="B225" t="s">
        <v>16</v>
      </c>
      <c r="C225" t="s">
        <v>17</v>
      </c>
      <c r="D225" t="s">
        <v>94</v>
      </c>
      <c r="E225">
        <v>178</v>
      </c>
      <c r="F225" t="s">
        <v>19</v>
      </c>
      <c r="G225" t="s">
        <v>20</v>
      </c>
      <c r="H225" t="s">
        <v>21</v>
      </c>
      <c r="I225" t="s">
        <v>108</v>
      </c>
      <c r="J225" t="str">
        <f>VLOOKUP(I225,'Clean Data'!$A$1:$B$64,2,FALSE)</f>
        <v>CONSUMABLE SUPPLIES</v>
      </c>
      <c r="K225" t="s">
        <v>95</v>
      </c>
      <c r="L225" t="s">
        <v>22</v>
      </c>
      <c r="M225" t="s">
        <v>23</v>
      </c>
      <c r="N225" t="s">
        <v>23</v>
      </c>
      <c r="O225" t="s">
        <v>96</v>
      </c>
      <c r="P225" t="s">
        <v>35</v>
      </c>
    </row>
    <row r="226" spans="1:16" x14ac:dyDescent="0.25">
      <c r="A226" t="s">
        <v>15</v>
      </c>
      <c r="B226" t="s">
        <v>16</v>
      </c>
      <c r="C226" t="s">
        <v>17</v>
      </c>
      <c r="D226" t="s">
        <v>94</v>
      </c>
      <c r="E226">
        <v>235</v>
      </c>
      <c r="F226" t="s">
        <v>19</v>
      </c>
      <c r="G226" t="s">
        <v>20</v>
      </c>
      <c r="H226" t="s">
        <v>21</v>
      </c>
      <c r="I226" t="s">
        <v>109</v>
      </c>
      <c r="J226" t="str">
        <f>VLOOKUP(I226,'Clean Data'!$A$1:$B$64,2,FALSE)</f>
        <v>CONSUMABLE SUPPLIES</v>
      </c>
      <c r="K226" t="s">
        <v>95</v>
      </c>
      <c r="L226" t="s">
        <v>22</v>
      </c>
      <c r="M226" t="s">
        <v>23</v>
      </c>
      <c r="N226" t="s">
        <v>23</v>
      </c>
      <c r="O226" t="s">
        <v>96</v>
      </c>
      <c r="P226" t="s">
        <v>35</v>
      </c>
    </row>
    <row r="227" spans="1:16" x14ac:dyDescent="0.25">
      <c r="A227" t="s">
        <v>15</v>
      </c>
      <c r="B227" t="s">
        <v>16</v>
      </c>
      <c r="C227" t="s">
        <v>17</v>
      </c>
      <c r="D227" t="s">
        <v>94</v>
      </c>
      <c r="E227">
        <v>42144.58</v>
      </c>
      <c r="F227" t="s">
        <v>19</v>
      </c>
      <c r="G227" t="s">
        <v>20</v>
      </c>
      <c r="H227" t="s">
        <v>21</v>
      </c>
      <c r="I227" t="s">
        <v>110</v>
      </c>
      <c r="J227" t="str">
        <f>VLOOKUP(I227,'Clean Data'!$A$1:$B$64,2,FALSE)</f>
        <v>STATIONERY</v>
      </c>
      <c r="K227" t="s">
        <v>95</v>
      </c>
      <c r="L227" t="s">
        <v>22</v>
      </c>
      <c r="M227" t="s">
        <v>23</v>
      </c>
      <c r="N227" t="s">
        <v>23</v>
      </c>
      <c r="O227" t="s">
        <v>96</v>
      </c>
      <c r="P227" t="s">
        <v>44</v>
      </c>
    </row>
    <row r="228" spans="1:16" x14ac:dyDescent="0.25">
      <c r="A228" t="s">
        <v>15</v>
      </c>
      <c r="B228" t="s">
        <v>16</v>
      </c>
      <c r="C228" t="s">
        <v>102</v>
      </c>
      <c r="D228" t="s">
        <v>94</v>
      </c>
      <c r="E228">
        <v>15195.6</v>
      </c>
      <c r="F228" t="s">
        <v>19</v>
      </c>
      <c r="G228" t="s">
        <v>20</v>
      </c>
      <c r="H228" t="s">
        <v>21</v>
      </c>
      <c r="I228" t="s">
        <v>110</v>
      </c>
      <c r="J228" t="str">
        <f>VLOOKUP(I228,'Clean Data'!$A$1:$B$64,2,FALSE)</f>
        <v>STATIONERY</v>
      </c>
      <c r="K228" t="s">
        <v>95</v>
      </c>
      <c r="L228" t="s">
        <v>22</v>
      </c>
      <c r="M228" t="s">
        <v>23</v>
      </c>
      <c r="N228" t="s">
        <v>23</v>
      </c>
      <c r="O228" t="s">
        <v>96</v>
      </c>
      <c r="P228" t="s">
        <v>44</v>
      </c>
    </row>
    <row r="229" spans="1:16" x14ac:dyDescent="0.25">
      <c r="A229" t="s">
        <v>15</v>
      </c>
      <c r="B229" t="s">
        <v>16</v>
      </c>
      <c r="C229" t="s">
        <v>102</v>
      </c>
      <c r="D229" t="s">
        <v>94</v>
      </c>
      <c r="E229">
        <v>9889.92</v>
      </c>
      <c r="F229" t="s">
        <v>19</v>
      </c>
      <c r="G229" t="s">
        <v>20</v>
      </c>
      <c r="H229" t="s">
        <v>21</v>
      </c>
      <c r="I229" t="s">
        <v>111</v>
      </c>
      <c r="J229" t="str">
        <f>VLOOKUP(I229,'Clean Data'!$A$1:$B$64,2,FALSE)</f>
        <v>STATIONERY</v>
      </c>
      <c r="K229" t="s">
        <v>95</v>
      </c>
      <c r="L229" t="s">
        <v>22</v>
      </c>
      <c r="M229" t="s">
        <v>23</v>
      </c>
      <c r="N229" t="s">
        <v>23</v>
      </c>
      <c r="O229" t="s">
        <v>96</v>
      </c>
      <c r="P229" t="s">
        <v>44</v>
      </c>
    </row>
    <row r="230" spans="1:16" x14ac:dyDescent="0.25">
      <c r="A230" t="s">
        <v>15</v>
      </c>
      <c r="B230" t="s">
        <v>16</v>
      </c>
      <c r="C230" t="s">
        <v>17</v>
      </c>
      <c r="D230" t="s">
        <v>94</v>
      </c>
      <c r="E230">
        <v>37836.49</v>
      </c>
      <c r="F230" t="s">
        <v>19</v>
      </c>
      <c r="G230" t="s">
        <v>20</v>
      </c>
      <c r="H230" t="s">
        <v>21</v>
      </c>
      <c r="I230" t="s">
        <v>42</v>
      </c>
      <c r="J230" t="str">
        <f>VLOOKUP(I230,'Clean Data'!$A$1:$B$64,2,FALSE)</f>
        <v>STATIONERY</v>
      </c>
      <c r="K230" t="s">
        <v>95</v>
      </c>
      <c r="L230" t="s">
        <v>22</v>
      </c>
      <c r="M230" t="s">
        <v>23</v>
      </c>
      <c r="N230" t="s">
        <v>23</v>
      </c>
      <c r="O230" t="s">
        <v>96</v>
      </c>
      <c r="P230" t="s">
        <v>44</v>
      </c>
    </row>
    <row r="231" spans="1:16" x14ac:dyDescent="0.25">
      <c r="A231" t="s">
        <v>15</v>
      </c>
      <c r="B231" t="s">
        <v>16</v>
      </c>
      <c r="C231" t="s">
        <v>97</v>
      </c>
      <c r="D231" t="s">
        <v>94</v>
      </c>
      <c r="E231">
        <v>5976.06</v>
      </c>
      <c r="F231" t="s">
        <v>19</v>
      </c>
      <c r="G231" t="s">
        <v>20</v>
      </c>
      <c r="H231" t="s">
        <v>21</v>
      </c>
      <c r="I231" t="s">
        <v>42</v>
      </c>
      <c r="J231" t="str">
        <f>VLOOKUP(I231,'Clean Data'!$A$1:$B$64,2,FALSE)</f>
        <v>STATIONERY</v>
      </c>
      <c r="K231" t="s">
        <v>95</v>
      </c>
      <c r="L231" t="s">
        <v>22</v>
      </c>
      <c r="M231" t="s">
        <v>23</v>
      </c>
      <c r="N231" t="s">
        <v>23</v>
      </c>
      <c r="O231" t="s">
        <v>96</v>
      </c>
      <c r="P231" t="s">
        <v>44</v>
      </c>
    </row>
    <row r="232" spans="1:16" x14ac:dyDescent="0.25">
      <c r="A232" t="s">
        <v>15</v>
      </c>
      <c r="B232" t="s">
        <v>16</v>
      </c>
      <c r="C232" t="s">
        <v>99</v>
      </c>
      <c r="D232" t="s">
        <v>94</v>
      </c>
      <c r="E232">
        <v>0</v>
      </c>
      <c r="F232" t="s">
        <v>19</v>
      </c>
      <c r="G232" t="s">
        <v>20</v>
      </c>
      <c r="H232" t="s">
        <v>21</v>
      </c>
      <c r="I232" t="s">
        <v>42</v>
      </c>
      <c r="J232" t="str">
        <f>VLOOKUP(I232,'Clean Data'!$A$1:$B$64,2,FALSE)</f>
        <v>STATIONERY</v>
      </c>
      <c r="K232" t="s">
        <v>95</v>
      </c>
      <c r="L232" t="s">
        <v>22</v>
      </c>
      <c r="M232" t="s">
        <v>23</v>
      </c>
      <c r="N232" t="s">
        <v>23</v>
      </c>
      <c r="O232" t="s">
        <v>96</v>
      </c>
      <c r="P232" t="s">
        <v>44</v>
      </c>
    </row>
    <row r="233" spans="1:16" x14ac:dyDescent="0.25">
      <c r="A233" t="s">
        <v>15</v>
      </c>
      <c r="B233" t="s">
        <v>16</v>
      </c>
      <c r="C233" t="s">
        <v>17</v>
      </c>
      <c r="D233" t="s">
        <v>94</v>
      </c>
      <c r="E233">
        <v>54295.199999999997</v>
      </c>
      <c r="F233" t="s">
        <v>19</v>
      </c>
      <c r="G233" t="s">
        <v>20</v>
      </c>
      <c r="H233" t="s">
        <v>21</v>
      </c>
      <c r="I233" t="s">
        <v>111</v>
      </c>
      <c r="J233" t="str">
        <f>VLOOKUP(I233,'Clean Data'!$A$1:$B$64,2,FALSE)</f>
        <v>STATIONERY</v>
      </c>
      <c r="K233" t="s">
        <v>95</v>
      </c>
      <c r="L233" t="s">
        <v>22</v>
      </c>
      <c r="M233" t="s">
        <v>23</v>
      </c>
      <c r="N233" t="s">
        <v>23</v>
      </c>
      <c r="O233" t="s">
        <v>96</v>
      </c>
      <c r="P233" t="s">
        <v>44</v>
      </c>
    </row>
    <row r="234" spans="1:16" x14ac:dyDescent="0.25">
      <c r="A234" t="s">
        <v>15</v>
      </c>
      <c r="B234" t="s">
        <v>16</v>
      </c>
      <c r="C234" t="s">
        <v>97</v>
      </c>
      <c r="D234" t="s">
        <v>94</v>
      </c>
      <c r="E234">
        <v>33180.400000000001</v>
      </c>
      <c r="F234" t="s">
        <v>19</v>
      </c>
      <c r="G234" t="s">
        <v>20</v>
      </c>
      <c r="H234" t="s">
        <v>21</v>
      </c>
      <c r="I234" t="s">
        <v>111</v>
      </c>
      <c r="J234" t="str">
        <f>VLOOKUP(I234,'Clean Data'!$A$1:$B$64,2,FALSE)</f>
        <v>STATIONERY</v>
      </c>
      <c r="K234" t="s">
        <v>95</v>
      </c>
      <c r="L234" t="s">
        <v>22</v>
      </c>
      <c r="M234" t="s">
        <v>23</v>
      </c>
      <c r="N234" t="s">
        <v>23</v>
      </c>
      <c r="O234" t="s">
        <v>96</v>
      </c>
      <c r="P234" t="s">
        <v>44</v>
      </c>
    </row>
    <row r="235" spans="1:16" x14ac:dyDescent="0.25">
      <c r="A235" t="s">
        <v>15</v>
      </c>
      <c r="B235" t="s">
        <v>16</v>
      </c>
      <c r="C235" t="s">
        <v>98</v>
      </c>
      <c r="D235" t="s">
        <v>94</v>
      </c>
      <c r="E235">
        <v>18907.2</v>
      </c>
      <c r="F235" t="s">
        <v>19</v>
      </c>
      <c r="G235" t="s">
        <v>20</v>
      </c>
      <c r="H235" t="s">
        <v>21</v>
      </c>
      <c r="I235" t="s">
        <v>111</v>
      </c>
      <c r="J235" t="str">
        <f>VLOOKUP(I235,'Clean Data'!$A$1:$B$64,2,FALSE)</f>
        <v>STATIONERY</v>
      </c>
      <c r="K235" t="s">
        <v>95</v>
      </c>
      <c r="L235" t="s">
        <v>22</v>
      </c>
      <c r="M235" t="s">
        <v>23</v>
      </c>
      <c r="N235" t="s">
        <v>23</v>
      </c>
      <c r="O235" t="s">
        <v>96</v>
      </c>
      <c r="P235" t="s">
        <v>44</v>
      </c>
    </row>
    <row r="236" spans="1:16" x14ac:dyDescent="0.25">
      <c r="A236" t="s">
        <v>15</v>
      </c>
      <c r="B236" t="s">
        <v>16</v>
      </c>
      <c r="C236" t="s">
        <v>17</v>
      </c>
      <c r="D236" t="s">
        <v>94</v>
      </c>
      <c r="E236">
        <v>110958.3</v>
      </c>
      <c r="F236" t="s">
        <v>19</v>
      </c>
      <c r="G236" t="s">
        <v>20</v>
      </c>
      <c r="H236" t="s">
        <v>21</v>
      </c>
      <c r="I236" t="s">
        <v>50</v>
      </c>
      <c r="J236" t="str">
        <f>VLOOKUP(I236,'Clean Data'!$A$1:$B$64,2,FALSE)</f>
        <v>EVENT PROMOTERS</v>
      </c>
      <c r="K236" t="s">
        <v>95</v>
      </c>
      <c r="L236" t="s">
        <v>22</v>
      </c>
      <c r="M236" t="s">
        <v>23</v>
      </c>
      <c r="N236" t="s">
        <v>23</v>
      </c>
      <c r="O236" t="s">
        <v>96</v>
      </c>
      <c r="P236" t="s">
        <v>49</v>
      </c>
    </row>
    <row r="237" spans="1:16" x14ac:dyDescent="0.25">
      <c r="A237" t="s">
        <v>15</v>
      </c>
      <c r="B237" t="s">
        <v>16</v>
      </c>
      <c r="C237" t="s">
        <v>17</v>
      </c>
      <c r="D237" t="s">
        <v>94</v>
      </c>
      <c r="E237">
        <v>0</v>
      </c>
      <c r="F237" t="s">
        <v>19</v>
      </c>
      <c r="G237" t="s">
        <v>20</v>
      </c>
      <c r="H237" t="s">
        <v>21</v>
      </c>
      <c r="I237" t="s">
        <v>113</v>
      </c>
      <c r="J237" t="str">
        <f>VLOOKUP(I237,'Clean Data'!$A$1:$B$64,2,FALSE)</f>
        <v>SALARIES AND WAGES</v>
      </c>
      <c r="K237" t="s">
        <v>95</v>
      </c>
      <c r="L237" t="s">
        <v>43</v>
      </c>
      <c r="M237" t="s">
        <v>43</v>
      </c>
      <c r="N237" t="s">
        <v>43</v>
      </c>
      <c r="O237" t="s">
        <v>96</v>
      </c>
      <c r="P237" t="s">
        <v>112</v>
      </c>
    </row>
    <row r="238" spans="1:16" x14ac:dyDescent="0.25">
      <c r="A238" t="s">
        <v>15</v>
      </c>
      <c r="B238" t="s">
        <v>16</v>
      </c>
      <c r="C238" t="s">
        <v>97</v>
      </c>
      <c r="D238" t="s">
        <v>94</v>
      </c>
      <c r="E238">
        <v>0</v>
      </c>
      <c r="F238" t="s">
        <v>19</v>
      </c>
      <c r="G238" t="s">
        <v>20</v>
      </c>
      <c r="H238" t="s">
        <v>21</v>
      </c>
      <c r="I238" t="s">
        <v>114</v>
      </c>
      <c r="J238" t="str">
        <f>VLOOKUP(I238,'Clean Data'!$A$1:$B$64,2,FALSE)</f>
        <v>UNIFORM &amp; CLOTHING</v>
      </c>
      <c r="K238" t="s">
        <v>95</v>
      </c>
      <c r="L238" t="s">
        <v>43</v>
      </c>
      <c r="M238" t="s">
        <v>43</v>
      </c>
      <c r="N238" t="s">
        <v>43</v>
      </c>
      <c r="O238" t="s">
        <v>96</v>
      </c>
      <c r="P238" t="s">
        <v>115</v>
      </c>
    </row>
    <row r="239" spans="1:16" x14ac:dyDescent="0.25">
      <c r="A239" t="s">
        <v>15</v>
      </c>
      <c r="B239" t="s">
        <v>16</v>
      </c>
      <c r="C239" t="s">
        <v>102</v>
      </c>
      <c r="D239" t="s">
        <v>94</v>
      </c>
      <c r="E239">
        <v>0</v>
      </c>
      <c r="F239" t="s">
        <v>19</v>
      </c>
      <c r="G239" t="s">
        <v>20</v>
      </c>
      <c r="H239" t="s">
        <v>21</v>
      </c>
      <c r="I239" t="s">
        <v>114</v>
      </c>
      <c r="J239" t="str">
        <f>VLOOKUP(I239,'Clean Data'!$A$1:$B$64,2,FALSE)</f>
        <v>UNIFORM &amp; CLOTHING</v>
      </c>
      <c r="K239" t="s">
        <v>95</v>
      </c>
      <c r="L239" t="s">
        <v>43</v>
      </c>
      <c r="M239" t="s">
        <v>43</v>
      </c>
      <c r="N239" t="s">
        <v>43</v>
      </c>
      <c r="O239" t="s">
        <v>96</v>
      </c>
      <c r="P239" t="s">
        <v>115</v>
      </c>
    </row>
    <row r="240" spans="1:16" x14ac:dyDescent="0.25">
      <c r="A240" t="s">
        <v>15</v>
      </c>
      <c r="B240" t="s">
        <v>16</v>
      </c>
      <c r="C240" t="s">
        <v>99</v>
      </c>
      <c r="D240" t="s">
        <v>94</v>
      </c>
      <c r="E240">
        <v>0</v>
      </c>
      <c r="F240" t="s">
        <v>19</v>
      </c>
      <c r="G240" t="s">
        <v>20</v>
      </c>
      <c r="H240" t="s">
        <v>21</v>
      </c>
      <c r="I240" t="s">
        <v>89</v>
      </c>
      <c r="J240" t="str">
        <f>VLOOKUP(I240,'Clean Data'!$A$1:$B$64,2,FALSE)</f>
        <v>OFFICE EQUIPMENT</v>
      </c>
      <c r="K240" t="s">
        <v>95</v>
      </c>
      <c r="L240" t="s">
        <v>22</v>
      </c>
      <c r="M240" t="s">
        <v>23</v>
      </c>
      <c r="N240" t="s">
        <v>23</v>
      </c>
      <c r="O240" t="s">
        <v>96</v>
      </c>
      <c r="P240" t="s">
        <v>51</v>
      </c>
    </row>
    <row r="241" spans="1:16" x14ac:dyDescent="0.25">
      <c r="A241" t="s">
        <v>15</v>
      </c>
      <c r="B241" t="s">
        <v>16</v>
      </c>
      <c r="C241" t="s">
        <v>17</v>
      </c>
      <c r="D241" t="s">
        <v>94</v>
      </c>
      <c r="E241">
        <v>0</v>
      </c>
      <c r="F241" t="s">
        <v>19</v>
      </c>
      <c r="G241" t="s">
        <v>20</v>
      </c>
      <c r="H241" t="s">
        <v>21</v>
      </c>
      <c r="I241" t="s">
        <v>117</v>
      </c>
      <c r="J241" t="str">
        <f>VLOOKUP(I241,'Clean Data'!$A$1:$B$64,2,FALSE)</f>
        <v>OFFICE EQUIPMENT</v>
      </c>
      <c r="K241" t="s">
        <v>95</v>
      </c>
      <c r="L241" t="s">
        <v>22</v>
      </c>
      <c r="M241" t="s">
        <v>23</v>
      </c>
      <c r="N241" t="s">
        <v>23</v>
      </c>
      <c r="O241" t="s">
        <v>96</v>
      </c>
      <c r="P241" t="s">
        <v>51</v>
      </c>
    </row>
    <row r="242" spans="1:16" x14ac:dyDescent="0.25">
      <c r="A242" t="s">
        <v>15</v>
      </c>
      <c r="B242" t="s">
        <v>16</v>
      </c>
      <c r="C242" t="s">
        <v>99</v>
      </c>
      <c r="D242" t="s">
        <v>94</v>
      </c>
      <c r="E242">
        <v>3886.54</v>
      </c>
      <c r="F242" t="s">
        <v>19</v>
      </c>
      <c r="G242" t="s">
        <v>20</v>
      </c>
      <c r="H242" t="s">
        <v>21</v>
      </c>
      <c r="I242" t="s">
        <v>117</v>
      </c>
      <c r="J242" t="str">
        <f>VLOOKUP(I242,'Clean Data'!$A$1:$B$64,2,FALSE)</f>
        <v>OFFICE EQUIPMENT</v>
      </c>
      <c r="K242" t="s">
        <v>95</v>
      </c>
      <c r="L242" t="s">
        <v>22</v>
      </c>
      <c r="M242" t="s">
        <v>23</v>
      </c>
      <c r="N242" t="s">
        <v>23</v>
      </c>
      <c r="O242" t="s">
        <v>96</v>
      </c>
      <c r="P242" t="s">
        <v>51</v>
      </c>
    </row>
    <row r="243" spans="1:16" x14ac:dyDescent="0.25">
      <c r="A243" t="s">
        <v>15</v>
      </c>
      <c r="B243" t="s">
        <v>16</v>
      </c>
      <c r="C243" t="s">
        <v>99</v>
      </c>
      <c r="D243" t="s">
        <v>94</v>
      </c>
      <c r="E243">
        <v>0</v>
      </c>
      <c r="F243" t="s">
        <v>19</v>
      </c>
      <c r="G243" t="s">
        <v>20</v>
      </c>
      <c r="H243" t="s">
        <v>21</v>
      </c>
      <c r="I243" t="s">
        <v>59</v>
      </c>
      <c r="J243" t="str">
        <f>VLOOKUP(I243,'Clean Data'!$A$1:$B$64,2,FALSE)</f>
        <v>OFFICE EQUIPMENT</v>
      </c>
      <c r="K243" t="s">
        <v>95</v>
      </c>
      <c r="L243" t="s">
        <v>43</v>
      </c>
      <c r="M243" t="s">
        <v>43</v>
      </c>
      <c r="N243" t="s">
        <v>43</v>
      </c>
      <c r="O243" t="s">
        <v>96</v>
      </c>
      <c r="P243" t="s">
        <v>58</v>
      </c>
    </row>
    <row r="244" spans="1:16" x14ac:dyDescent="0.25">
      <c r="A244" t="s">
        <v>15</v>
      </c>
      <c r="B244" t="s">
        <v>16</v>
      </c>
      <c r="C244" t="s">
        <v>98</v>
      </c>
      <c r="D244" t="s">
        <v>94</v>
      </c>
      <c r="E244">
        <v>6990.95</v>
      </c>
      <c r="F244" t="s">
        <v>19</v>
      </c>
      <c r="G244" t="s">
        <v>20</v>
      </c>
      <c r="H244" t="s">
        <v>21</v>
      </c>
      <c r="I244" t="s">
        <v>59</v>
      </c>
      <c r="J244" t="str">
        <f>VLOOKUP(I244,'Clean Data'!$A$1:$B$64,2,FALSE)</f>
        <v>OFFICE EQUIPMENT</v>
      </c>
      <c r="K244" t="s">
        <v>95</v>
      </c>
      <c r="L244" t="s">
        <v>22</v>
      </c>
      <c r="M244" t="s">
        <v>56</v>
      </c>
      <c r="N244" t="s">
        <v>56</v>
      </c>
      <c r="O244" t="s">
        <v>96</v>
      </c>
      <c r="P244" t="s">
        <v>58</v>
      </c>
    </row>
    <row r="245" spans="1:16" x14ac:dyDescent="0.25">
      <c r="A245" t="s">
        <v>15</v>
      </c>
      <c r="B245" t="s">
        <v>16</v>
      </c>
      <c r="C245" t="s">
        <v>17</v>
      </c>
      <c r="D245" t="s">
        <v>94</v>
      </c>
      <c r="E245">
        <v>0</v>
      </c>
      <c r="F245" t="s">
        <v>19</v>
      </c>
      <c r="G245" t="s">
        <v>20</v>
      </c>
      <c r="H245" t="s">
        <v>21</v>
      </c>
      <c r="I245" t="s">
        <v>59</v>
      </c>
      <c r="J245" t="str">
        <f>VLOOKUP(I245,'Clean Data'!$A$1:$B$64,2,FALSE)</f>
        <v>OFFICE EQUIPMENT</v>
      </c>
      <c r="K245" t="s">
        <v>95</v>
      </c>
      <c r="L245" t="s">
        <v>43</v>
      </c>
      <c r="M245" t="s">
        <v>43</v>
      </c>
      <c r="N245" t="s">
        <v>43</v>
      </c>
      <c r="O245" t="s">
        <v>96</v>
      </c>
      <c r="P245" t="s">
        <v>58</v>
      </c>
    </row>
    <row r="246" spans="1:16" x14ac:dyDescent="0.25">
      <c r="A246" t="s">
        <v>15</v>
      </c>
      <c r="B246" t="s">
        <v>16</v>
      </c>
      <c r="C246" t="s">
        <v>97</v>
      </c>
      <c r="D246" t="s">
        <v>94</v>
      </c>
      <c r="E246">
        <v>0</v>
      </c>
      <c r="F246" t="s">
        <v>19</v>
      </c>
      <c r="G246" t="s">
        <v>20</v>
      </c>
      <c r="H246" t="s">
        <v>21</v>
      </c>
      <c r="I246" t="s">
        <v>59</v>
      </c>
      <c r="J246" t="str">
        <f>VLOOKUP(I246,'Clean Data'!$A$1:$B$64,2,FALSE)</f>
        <v>OFFICE EQUIPMENT</v>
      </c>
      <c r="K246" t="s">
        <v>95</v>
      </c>
      <c r="L246" t="s">
        <v>43</v>
      </c>
      <c r="M246" t="s">
        <v>43</v>
      </c>
      <c r="N246" t="s">
        <v>43</v>
      </c>
      <c r="O246" t="s">
        <v>96</v>
      </c>
      <c r="P246" t="s">
        <v>58</v>
      </c>
    </row>
    <row r="247" spans="1:16" x14ac:dyDescent="0.25">
      <c r="A247" t="s">
        <v>15</v>
      </c>
      <c r="B247" t="s">
        <v>16</v>
      </c>
      <c r="C247" t="s">
        <v>118</v>
      </c>
      <c r="D247" t="s">
        <v>94</v>
      </c>
      <c r="E247">
        <v>0</v>
      </c>
      <c r="F247" t="s">
        <v>19</v>
      </c>
      <c r="G247" t="s">
        <v>20</v>
      </c>
      <c r="H247" t="s">
        <v>21</v>
      </c>
      <c r="I247" t="s">
        <v>59</v>
      </c>
      <c r="J247" t="str">
        <f>VLOOKUP(I247,'Clean Data'!$A$1:$B$64,2,FALSE)</f>
        <v>OFFICE EQUIPMENT</v>
      </c>
      <c r="K247" t="s">
        <v>95</v>
      </c>
      <c r="L247" t="s">
        <v>43</v>
      </c>
      <c r="M247" t="s">
        <v>43</v>
      </c>
      <c r="N247" t="s">
        <v>43</v>
      </c>
      <c r="O247" t="s">
        <v>96</v>
      </c>
      <c r="P247" t="s">
        <v>58</v>
      </c>
    </row>
    <row r="248" spans="1:16" x14ac:dyDescent="0.25">
      <c r="A248" t="s">
        <v>15</v>
      </c>
      <c r="B248" t="s">
        <v>16</v>
      </c>
      <c r="C248" t="s">
        <v>102</v>
      </c>
      <c r="D248" t="s">
        <v>94</v>
      </c>
      <c r="E248">
        <v>0</v>
      </c>
      <c r="F248" t="s">
        <v>19</v>
      </c>
      <c r="G248" t="s">
        <v>20</v>
      </c>
      <c r="H248" t="s">
        <v>21</v>
      </c>
      <c r="I248" t="s">
        <v>59</v>
      </c>
      <c r="J248" t="str">
        <f>VLOOKUP(I248,'Clean Data'!$A$1:$B$64,2,FALSE)</f>
        <v>OFFICE EQUIPMENT</v>
      </c>
      <c r="K248" t="s">
        <v>95</v>
      </c>
      <c r="L248" t="s">
        <v>43</v>
      </c>
      <c r="M248" t="s">
        <v>43</v>
      </c>
      <c r="N248" t="s">
        <v>43</v>
      </c>
      <c r="O248" t="s">
        <v>96</v>
      </c>
      <c r="P248" t="s">
        <v>58</v>
      </c>
    </row>
    <row r="249" spans="1:16" x14ac:dyDescent="0.25">
      <c r="A249" t="s">
        <v>15</v>
      </c>
      <c r="B249" t="s">
        <v>16</v>
      </c>
      <c r="C249" t="s">
        <v>17</v>
      </c>
      <c r="D249" t="s">
        <v>94</v>
      </c>
      <c r="E249">
        <v>11419.58</v>
      </c>
      <c r="F249" t="s">
        <v>19</v>
      </c>
      <c r="G249" t="s">
        <v>20</v>
      </c>
      <c r="H249" t="s">
        <v>21</v>
      </c>
      <c r="I249" t="s">
        <v>116</v>
      </c>
      <c r="J249" t="str">
        <f>VLOOKUP(I249,'Clean Data'!$A$1:$B$64,2,FALSE)</f>
        <v>OFFICE EQUIPMENT</v>
      </c>
      <c r="K249" t="s">
        <v>95</v>
      </c>
      <c r="L249" t="s">
        <v>22</v>
      </c>
      <c r="M249" t="s">
        <v>56</v>
      </c>
      <c r="N249" t="s">
        <v>56</v>
      </c>
      <c r="O249" t="s">
        <v>96</v>
      </c>
      <c r="P249" t="s">
        <v>58</v>
      </c>
    </row>
    <row r="250" spans="1:16" x14ac:dyDescent="0.25">
      <c r="A250" t="s">
        <v>15</v>
      </c>
      <c r="B250" t="s">
        <v>16</v>
      </c>
      <c r="C250" t="s">
        <v>17</v>
      </c>
      <c r="D250" t="s">
        <v>94</v>
      </c>
      <c r="E250">
        <v>0</v>
      </c>
      <c r="F250" t="s">
        <v>19</v>
      </c>
      <c r="G250" t="s">
        <v>20</v>
      </c>
      <c r="H250" t="s">
        <v>21</v>
      </c>
      <c r="I250" t="s">
        <v>120</v>
      </c>
      <c r="J250" t="str">
        <f>VLOOKUP(I250,'Clean Data'!$A$1:$B$64,2,FALSE)</f>
        <v>CONSUMABLE SUPPLIES</v>
      </c>
      <c r="K250" t="s">
        <v>95</v>
      </c>
      <c r="L250" t="s">
        <v>22</v>
      </c>
      <c r="M250" t="s">
        <v>23</v>
      </c>
      <c r="N250" t="s">
        <v>23</v>
      </c>
      <c r="O250" t="s">
        <v>96</v>
      </c>
      <c r="P250" t="s">
        <v>119</v>
      </c>
    </row>
    <row r="251" spans="1:16" x14ac:dyDescent="0.25">
      <c r="A251" t="s">
        <v>15</v>
      </c>
      <c r="B251" t="s">
        <v>16</v>
      </c>
      <c r="C251" t="s">
        <v>104</v>
      </c>
      <c r="D251" t="s">
        <v>94</v>
      </c>
      <c r="E251">
        <v>31404</v>
      </c>
      <c r="F251" t="s">
        <v>19</v>
      </c>
      <c r="G251" t="s">
        <v>20</v>
      </c>
      <c r="H251" t="s">
        <v>21</v>
      </c>
      <c r="I251" t="s">
        <v>121</v>
      </c>
      <c r="J251" t="str">
        <f>VLOOKUP(I251,'Clean Data'!$A$1:$B$64,2,FALSE)</f>
        <v>SALARIES AND WAGES</v>
      </c>
      <c r="K251" t="s">
        <v>95</v>
      </c>
      <c r="L251" t="s">
        <v>22</v>
      </c>
      <c r="M251" t="s">
        <v>60</v>
      </c>
      <c r="N251" t="s">
        <v>60</v>
      </c>
      <c r="O251" t="s">
        <v>96</v>
      </c>
      <c r="P251" t="s">
        <v>61</v>
      </c>
    </row>
    <row r="252" spans="1:16" x14ac:dyDescent="0.25">
      <c r="A252" t="s">
        <v>15</v>
      </c>
      <c r="B252" t="s">
        <v>16</v>
      </c>
      <c r="C252" t="s">
        <v>91</v>
      </c>
      <c r="D252" t="s">
        <v>94</v>
      </c>
      <c r="E252">
        <v>49627.5</v>
      </c>
      <c r="F252" t="s">
        <v>19</v>
      </c>
      <c r="G252" t="s">
        <v>20</v>
      </c>
      <c r="H252" t="s">
        <v>21</v>
      </c>
      <c r="I252" t="s">
        <v>121</v>
      </c>
      <c r="J252" t="str">
        <f>VLOOKUP(I252,'Clean Data'!$A$1:$B$64,2,FALSE)</f>
        <v>SALARIES AND WAGES</v>
      </c>
      <c r="K252" t="s">
        <v>95</v>
      </c>
      <c r="L252" t="s">
        <v>22</v>
      </c>
      <c r="M252" t="s">
        <v>60</v>
      </c>
      <c r="N252" t="s">
        <v>60</v>
      </c>
      <c r="O252" t="s">
        <v>96</v>
      </c>
      <c r="P252" t="s">
        <v>61</v>
      </c>
    </row>
    <row r="253" spans="1:16" x14ac:dyDescent="0.25">
      <c r="A253" t="s">
        <v>15</v>
      </c>
      <c r="B253" t="s">
        <v>16</v>
      </c>
      <c r="C253" t="s">
        <v>99</v>
      </c>
      <c r="D253" t="s">
        <v>94</v>
      </c>
      <c r="E253">
        <v>83849</v>
      </c>
      <c r="F253" t="s">
        <v>19</v>
      </c>
      <c r="G253" t="s">
        <v>20</v>
      </c>
      <c r="H253" t="s">
        <v>21</v>
      </c>
      <c r="I253" t="s">
        <v>121</v>
      </c>
      <c r="J253" t="str">
        <f>VLOOKUP(I253,'Clean Data'!$A$1:$B$64,2,FALSE)</f>
        <v>SALARIES AND WAGES</v>
      </c>
      <c r="K253" t="s">
        <v>95</v>
      </c>
      <c r="L253" t="s">
        <v>22</v>
      </c>
      <c r="M253" t="s">
        <v>60</v>
      </c>
      <c r="N253" t="s">
        <v>60</v>
      </c>
      <c r="O253" t="s">
        <v>96</v>
      </c>
      <c r="P253" t="s">
        <v>61</v>
      </c>
    </row>
    <row r="254" spans="1:16" x14ac:dyDescent="0.25">
      <c r="A254" t="s">
        <v>15</v>
      </c>
      <c r="B254" t="s">
        <v>16</v>
      </c>
      <c r="C254" t="s">
        <v>99</v>
      </c>
      <c r="D254" t="s">
        <v>94</v>
      </c>
      <c r="E254">
        <v>2339.5</v>
      </c>
      <c r="F254" t="s">
        <v>19</v>
      </c>
      <c r="G254" t="s">
        <v>20</v>
      </c>
      <c r="H254" t="s">
        <v>21</v>
      </c>
      <c r="I254" t="s">
        <v>121</v>
      </c>
      <c r="J254" t="str">
        <f>VLOOKUP(I254,'Clean Data'!$A$1:$B$64,2,FALSE)</f>
        <v>SALARIES AND WAGES</v>
      </c>
      <c r="K254" t="s">
        <v>95</v>
      </c>
      <c r="L254" t="s">
        <v>22</v>
      </c>
      <c r="M254" t="s">
        <v>60</v>
      </c>
      <c r="N254" t="s">
        <v>60</v>
      </c>
      <c r="O254" t="s">
        <v>96</v>
      </c>
      <c r="P254" t="s">
        <v>61</v>
      </c>
    </row>
    <row r="255" spans="1:16" x14ac:dyDescent="0.25">
      <c r="A255" t="s">
        <v>15</v>
      </c>
      <c r="B255" t="s">
        <v>16</v>
      </c>
      <c r="C255" t="s">
        <v>102</v>
      </c>
      <c r="D255" t="s">
        <v>94</v>
      </c>
      <c r="E255">
        <v>0</v>
      </c>
      <c r="F255" t="s">
        <v>19</v>
      </c>
      <c r="G255" t="s">
        <v>20</v>
      </c>
      <c r="H255" t="s">
        <v>21</v>
      </c>
      <c r="I255" t="s">
        <v>121</v>
      </c>
      <c r="J255" t="str">
        <f>VLOOKUP(I255,'Clean Data'!$A$1:$B$64,2,FALSE)</f>
        <v>SALARIES AND WAGES</v>
      </c>
      <c r="K255" t="s">
        <v>95</v>
      </c>
      <c r="L255" t="s">
        <v>22</v>
      </c>
      <c r="M255" t="s">
        <v>60</v>
      </c>
      <c r="N255" t="s">
        <v>60</v>
      </c>
      <c r="O255" t="s">
        <v>96</v>
      </c>
      <c r="P255" t="s">
        <v>61</v>
      </c>
    </row>
    <row r="256" spans="1:16" x14ac:dyDescent="0.25">
      <c r="A256" t="s">
        <v>15</v>
      </c>
      <c r="B256" t="s">
        <v>16</v>
      </c>
      <c r="C256" t="s">
        <v>122</v>
      </c>
      <c r="D256" t="s">
        <v>94</v>
      </c>
      <c r="E256">
        <v>11983.22</v>
      </c>
      <c r="F256" t="s">
        <v>19</v>
      </c>
      <c r="G256" t="s">
        <v>20</v>
      </c>
      <c r="H256" t="s">
        <v>21</v>
      </c>
      <c r="I256" t="s">
        <v>121</v>
      </c>
      <c r="J256" t="str">
        <f>VLOOKUP(I256,'Clean Data'!$A$1:$B$64,2,FALSE)</f>
        <v>SALARIES AND WAGES</v>
      </c>
      <c r="K256" t="s">
        <v>95</v>
      </c>
      <c r="L256" t="s">
        <v>22</v>
      </c>
      <c r="M256" t="s">
        <v>60</v>
      </c>
      <c r="N256" t="s">
        <v>60</v>
      </c>
      <c r="O256" t="s">
        <v>96</v>
      </c>
      <c r="P256" t="s">
        <v>61</v>
      </c>
    </row>
    <row r="257" spans="1:16" x14ac:dyDescent="0.25">
      <c r="A257" t="s">
        <v>15</v>
      </c>
      <c r="B257" t="s">
        <v>16</v>
      </c>
      <c r="C257" t="s">
        <v>105</v>
      </c>
      <c r="D257" t="s">
        <v>94</v>
      </c>
      <c r="E257">
        <v>32046</v>
      </c>
      <c r="F257" t="s">
        <v>19</v>
      </c>
      <c r="G257" t="s">
        <v>20</v>
      </c>
      <c r="H257" t="s">
        <v>21</v>
      </c>
      <c r="I257" t="s">
        <v>121</v>
      </c>
      <c r="J257" t="str">
        <f>VLOOKUP(I257,'Clean Data'!$A$1:$B$64,2,FALSE)</f>
        <v>SALARIES AND WAGES</v>
      </c>
      <c r="K257" t="s">
        <v>95</v>
      </c>
      <c r="L257" t="s">
        <v>22</v>
      </c>
      <c r="M257" t="s">
        <v>60</v>
      </c>
      <c r="N257" t="s">
        <v>60</v>
      </c>
      <c r="O257" t="s">
        <v>96</v>
      </c>
      <c r="P257" t="s">
        <v>61</v>
      </c>
    </row>
    <row r="258" spans="1:16" x14ac:dyDescent="0.25">
      <c r="A258" t="s">
        <v>15</v>
      </c>
      <c r="B258" t="s">
        <v>16</v>
      </c>
      <c r="C258" t="s">
        <v>17</v>
      </c>
      <c r="D258" t="s">
        <v>94</v>
      </c>
      <c r="E258">
        <v>148714.6</v>
      </c>
      <c r="F258" t="s">
        <v>19</v>
      </c>
      <c r="G258" t="s">
        <v>20</v>
      </c>
      <c r="H258" t="s">
        <v>21</v>
      </c>
      <c r="I258" t="s">
        <v>121</v>
      </c>
      <c r="J258" t="str">
        <f>VLOOKUP(I258,'Clean Data'!$A$1:$B$64,2,FALSE)</f>
        <v>SALARIES AND WAGES</v>
      </c>
      <c r="K258" t="s">
        <v>95</v>
      </c>
      <c r="L258" t="s">
        <v>22</v>
      </c>
      <c r="M258" t="s">
        <v>60</v>
      </c>
      <c r="N258" t="s">
        <v>60</v>
      </c>
      <c r="O258" t="s">
        <v>96</v>
      </c>
      <c r="P258" t="s">
        <v>61</v>
      </c>
    </row>
    <row r="259" spans="1:16" x14ac:dyDescent="0.25">
      <c r="A259" t="s">
        <v>15</v>
      </c>
      <c r="B259" t="s">
        <v>16</v>
      </c>
      <c r="C259" t="s">
        <v>97</v>
      </c>
      <c r="D259" t="s">
        <v>94</v>
      </c>
      <c r="E259">
        <v>21916</v>
      </c>
      <c r="F259" t="s">
        <v>19</v>
      </c>
      <c r="G259" t="s">
        <v>20</v>
      </c>
      <c r="H259" t="s">
        <v>21</v>
      </c>
      <c r="I259" t="s">
        <v>121</v>
      </c>
      <c r="J259" t="str">
        <f>VLOOKUP(I259,'Clean Data'!$A$1:$B$64,2,FALSE)</f>
        <v>SALARIES AND WAGES</v>
      </c>
      <c r="K259" t="s">
        <v>95</v>
      </c>
      <c r="L259" t="s">
        <v>22</v>
      </c>
      <c r="M259" t="s">
        <v>60</v>
      </c>
      <c r="N259" t="s">
        <v>60</v>
      </c>
      <c r="O259" t="s">
        <v>96</v>
      </c>
      <c r="P259" t="s">
        <v>61</v>
      </c>
    </row>
    <row r="260" spans="1:16" x14ac:dyDescent="0.25">
      <c r="A260" t="s">
        <v>15</v>
      </c>
      <c r="B260" t="s">
        <v>16</v>
      </c>
      <c r="C260" t="s">
        <v>97</v>
      </c>
      <c r="D260" t="s">
        <v>94</v>
      </c>
      <c r="E260">
        <v>80202</v>
      </c>
      <c r="F260" t="s">
        <v>19</v>
      </c>
      <c r="G260" t="s">
        <v>20</v>
      </c>
      <c r="H260" t="s">
        <v>21</v>
      </c>
      <c r="I260" t="s">
        <v>121</v>
      </c>
      <c r="J260" t="str">
        <f>VLOOKUP(I260,'Clean Data'!$A$1:$B$64,2,FALSE)</f>
        <v>SALARIES AND WAGES</v>
      </c>
      <c r="K260" t="s">
        <v>95</v>
      </c>
      <c r="L260" t="s">
        <v>22</v>
      </c>
      <c r="M260" t="s">
        <v>60</v>
      </c>
      <c r="N260" t="s">
        <v>60</v>
      </c>
      <c r="O260" t="s">
        <v>96</v>
      </c>
      <c r="P260" t="s">
        <v>61</v>
      </c>
    </row>
    <row r="261" spans="1:16" x14ac:dyDescent="0.25">
      <c r="A261" t="s">
        <v>15</v>
      </c>
      <c r="B261" t="s">
        <v>16</v>
      </c>
      <c r="C261" t="s">
        <v>118</v>
      </c>
      <c r="D261" t="s">
        <v>94</v>
      </c>
      <c r="E261">
        <v>874.68</v>
      </c>
      <c r="F261" t="s">
        <v>19</v>
      </c>
      <c r="G261" t="s">
        <v>20</v>
      </c>
      <c r="H261" t="s">
        <v>21</v>
      </c>
      <c r="I261" t="s">
        <v>121</v>
      </c>
      <c r="J261" t="str">
        <f>VLOOKUP(I261,'Clean Data'!$A$1:$B$64,2,FALSE)</f>
        <v>SALARIES AND WAGES</v>
      </c>
      <c r="K261" t="s">
        <v>95</v>
      </c>
      <c r="L261" t="s">
        <v>22</v>
      </c>
      <c r="M261" t="s">
        <v>60</v>
      </c>
      <c r="N261" t="s">
        <v>60</v>
      </c>
      <c r="O261" t="s">
        <v>96</v>
      </c>
      <c r="P261" t="s">
        <v>61</v>
      </c>
    </row>
    <row r="262" spans="1:16" x14ac:dyDescent="0.25">
      <c r="A262" t="s">
        <v>15</v>
      </c>
      <c r="B262" t="s">
        <v>16</v>
      </c>
      <c r="C262" t="s">
        <v>118</v>
      </c>
      <c r="D262" t="s">
        <v>94</v>
      </c>
      <c r="E262">
        <v>77782.5</v>
      </c>
      <c r="F262" t="s">
        <v>19</v>
      </c>
      <c r="G262" t="s">
        <v>20</v>
      </c>
      <c r="H262" t="s">
        <v>21</v>
      </c>
      <c r="I262" t="s">
        <v>121</v>
      </c>
      <c r="J262" t="str">
        <f>VLOOKUP(I262,'Clean Data'!$A$1:$B$64,2,FALSE)</f>
        <v>SALARIES AND WAGES</v>
      </c>
      <c r="K262" t="s">
        <v>95</v>
      </c>
      <c r="L262" t="s">
        <v>22</v>
      </c>
      <c r="M262" t="s">
        <v>60</v>
      </c>
      <c r="N262" t="s">
        <v>60</v>
      </c>
      <c r="O262" t="s">
        <v>96</v>
      </c>
      <c r="P262" t="s">
        <v>61</v>
      </c>
    </row>
    <row r="263" spans="1:16" x14ac:dyDescent="0.25">
      <c r="A263" t="s">
        <v>15</v>
      </c>
      <c r="B263" t="s">
        <v>16</v>
      </c>
      <c r="C263" t="s">
        <v>98</v>
      </c>
      <c r="D263" t="s">
        <v>94</v>
      </c>
      <c r="E263">
        <v>43184</v>
      </c>
      <c r="F263" t="s">
        <v>19</v>
      </c>
      <c r="G263" t="s">
        <v>20</v>
      </c>
      <c r="H263" t="s">
        <v>21</v>
      </c>
      <c r="I263" t="s">
        <v>121</v>
      </c>
      <c r="J263" t="str">
        <f>VLOOKUP(I263,'Clean Data'!$A$1:$B$64,2,FALSE)</f>
        <v>SALARIES AND WAGES</v>
      </c>
      <c r="K263" t="s">
        <v>95</v>
      </c>
      <c r="L263" t="s">
        <v>22</v>
      </c>
      <c r="M263" t="s">
        <v>60</v>
      </c>
      <c r="N263" t="s">
        <v>60</v>
      </c>
      <c r="O263" t="s">
        <v>96</v>
      </c>
      <c r="P263" t="s">
        <v>61</v>
      </c>
    </row>
    <row r="264" spans="1:16" x14ac:dyDescent="0.25">
      <c r="A264" t="s">
        <v>15</v>
      </c>
      <c r="B264" t="s">
        <v>16</v>
      </c>
      <c r="C264" t="s">
        <v>98</v>
      </c>
      <c r="D264" t="s">
        <v>94</v>
      </c>
      <c r="E264">
        <v>27457.75</v>
      </c>
      <c r="F264" t="s">
        <v>19</v>
      </c>
      <c r="G264" t="s">
        <v>20</v>
      </c>
      <c r="H264" t="s">
        <v>21</v>
      </c>
      <c r="I264" t="s">
        <v>121</v>
      </c>
      <c r="J264" t="str">
        <f>VLOOKUP(I264,'Clean Data'!$A$1:$B$64,2,FALSE)</f>
        <v>SALARIES AND WAGES</v>
      </c>
      <c r="K264" t="s">
        <v>95</v>
      </c>
      <c r="L264" t="s">
        <v>22</v>
      </c>
      <c r="M264" t="s">
        <v>60</v>
      </c>
      <c r="N264" t="s">
        <v>60</v>
      </c>
      <c r="O264" t="s">
        <v>96</v>
      </c>
      <c r="P264" t="s">
        <v>61</v>
      </c>
    </row>
    <row r="265" spans="1:16" x14ac:dyDescent="0.25">
      <c r="A265" t="s">
        <v>15</v>
      </c>
      <c r="B265" t="s">
        <v>16</v>
      </c>
      <c r="C265" t="s">
        <v>102</v>
      </c>
      <c r="D265" t="s">
        <v>94</v>
      </c>
      <c r="E265">
        <v>50571.75</v>
      </c>
      <c r="F265" t="s">
        <v>19</v>
      </c>
      <c r="G265" t="s">
        <v>20</v>
      </c>
      <c r="H265" t="s">
        <v>21</v>
      </c>
      <c r="I265" t="s">
        <v>121</v>
      </c>
      <c r="J265" t="str">
        <f>VLOOKUP(I265,'Clean Data'!$A$1:$B$64,2,FALSE)</f>
        <v>SALARIES AND WAGES</v>
      </c>
      <c r="K265" t="s">
        <v>95</v>
      </c>
      <c r="L265" t="s">
        <v>22</v>
      </c>
      <c r="M265" t="s">
        <v>60</v>
      </c>
      <c r="N265" t="s">
        <v>60</v>
      </c>
      <c r="O265" t="s">
        <v>96</v>
      </c>
      <c r="P265" t="s">
        <v>61</v>
      </c>
    </row>
    <row r="266" spans="1:16" x14ac:dyDescent="0.25">
      <c r="A266" t="s">
        <v>15</v>
      </c>
      <c r="B266" t="s">
        <v>16</v>
      </c>
      <c r="C266" t="s">
        <v>91</v>
      </c>
      <c r="D266" t="s">
        <v>94</v>
      </c>
      <c r="E266">
        <v>72812.160000000003</v>
      </c>
      <c r="F266" t="s">
        <v>19</v>
      </c>
      <c r="G266" t="s">
        <v>20</v>
      </c>
      <c r="H266" t="s">
        <v>21</v>
      </c>
      <c r="I266" t="s">
        <v>70</v>
      </c>
      <c r="J266" t="str">
        <f>VLOOKUP(I266,'Clean Data'!$A$1:$B$64,2,FALSE)</f>
        <v>SALARIES AND WAGES</v>
      </c>
      <c r="K266" t="s">
        <v>95</v>
      </c>
      <c r="L266" t="s">
        <v>22</v>
      </c>
      <c r="M266" t="s">
        <v>60</v>
      </c>
      <c r="N266" t="s">
        <v>60</v>
      </c>
      <c r="O266" t="s">
        <v>96</v>
      </c>
      <c r="P266" t="s">
        <v>61</v>
      </c>
    </row>
    <row r="267" spans="1:16" x14ac:dyDescent="0.25">
      <c r="A267" t="s">
        <v>15</v>
      </c>
      <c r="B267" t="s">
        <v>16</v>
      </c>
      <c r="C267" t="s">
        <v>99</v>
      </c>
      <c r="D267" t="s">
        <v>94</v>
      </c>
      <c r="E267">
        <v>54531.6</v>
      </c>
      <c r="F267" t="s">
        <v>19</v>
      </c>
      <c r="G267" t="s">
        <v>20</v>
      </c>
      <c r="H267" t="s">
        <v>21</v>
      </c>
      <c r="I267" t="s">
        <v>70</v>
      </c>
      <c r="J267" t="str">
        <f>VLOOKUP(I267,'Clean Data'!$A$1:$B$64,2,FALSE)</f>
        <v>SALARIES AND WAGES</v>
      </c>
      <c r="K267" t="s">
        <v>95</v>
      </c>
      <c r="L267" t="s">
        <v>22</v>
      </c>
      <c r="M267" t="s">
        <v>60</v>
      </c>
      <c r="N267" t="s">
        <v>60</v>
      </c>
      <c r="O267" t="s">
        <v>96</v>
      </c>
      <c r="P267" t="s">
        <v>61</v>
      </c>
    </row>
    <row r="268" spans="1:16" x14ac:dyDescent="0.25">
      <c r="A268" t="s">
        <v>15</v>
      </c>
      <c r="B268" t="s">
        <v>16</v>
      </c>
      <c r="C268" t="s">
        <v>99</v>
      </c>
      <c r="D268" t="s">
        <v>94</v>
      </c>
      <c r="E268">
        <v>0</v>
      </c>
      <c r="F268" t="s">
        <v>19</v>
      </c>
      <c r="G268" t="s">
        <v>20</v>
      </c>
      <c r="H268" t="s">
        <v>21</v>
      </c>
      <c r="I268" t="s">
        <v>70</v>
      </c>
      <c r="J268" t="str">
        <f>VLOOKUP(I268,'Clean Data'!$A$1:$B$64,2,FALSE)</f>
        <v>SALARIES AND WAGES</v>
      </c>
      <c r="K268" t="s">
        <v>95</v>
      </c>
      <c r="L268" t="s">
        <v>22</v>
      </c>
      <c r="M268" t="s">
        <v>60</v>
      </c>
      <c r="N268" t="s">
        <v>60</v>
      </c>
      <c r="O268" t="s">
        <v>96</v>
      </c>
      <c r="P268" t="s">
        <v>61</v>
      </c>
    </row>
    <row r="269" spans="1:16" x14ac:dyDescent="0.25">
      <c r="A269" t="s">
        <v>15</v>
      </c>
      <c r="B269" t="s">
        <v>16</v>
      </c>
      <c r="C269" t="s">
        <v>102</v>
      </c>
      <c r="D269" t="s">
        <v>94</v>
      </c>
      <c r="E269">
        <v>58456.08</v>
      </c>
      <c r="F269" t="s">
        <v>19</v>
      </c>
      <c r="G269" t="s">
        <v>20</v>
      </c>
      <c r="H269" t="s">
        <v>21</v>
      </c>
      <c r="I269" t="s">
        <v>70</v>
      </c>
      <c r="J269" t="str">
        <f>VLOOKUP(I269,'Clean Data'!$A$1:$B$64,2,FALSE)</f>
        <v>SALARIES AND WAGES</v>
      </c>
      <c r="K269" t="s">
        <v>95</v>
      </c>
      <c r="L269" t="s">
        <v>22</v>
      </c>
      <c r="M269" t="s">
        <v>60</v>
      </c>
      <c r="N269" t="s">
        <v>60</v>
      </c>
      <c r="O269" t="s">
        <v>96</v>
      </c>
      <c r="P269" t="s">
        <v>61</v>
      </c>
    </row>
    <row r="270" spans="1:16" x14ac:dyDescent="0.25">
      <c r="A270" t="s">
        <v>15</v>
      </c>
      <c r="B270" t="s">
        <v>16</v>
      </c>
      <c r="C270" t="s">
        <v>17</v>
      </c>
      <c r="D270" t="s">
        <v>94</v>
      </c>
      <c r="E270">
        <v>73351.199999999997</v>
      </c>
      <c r="F270" t="s">
        <v>19</v>
      </c>
      <c r="G270" t="s">
        <v>20</v>
      </c>
      <c r="H270" t="s">
        <v>21</v>
      </c>
      <c r="I270" t="s">
        <v>70</v>
      </c>
      <c r="J270" t="str">
        <f>VLOOKUP(I270,'Clean Data'!$A$1:$B$64,2,FALSE)</f>
        <v>SALARIES AND WAGES</v>
      </c>
      <c r="K270" t="s">
        <v>95</v>
      </c>
      <c r="L270" t="s">
        <v>22</v>
      </c>
      <c r="M270" t="s">
        <v>60</v>
      </c>
      <c r="N270" t="s">
        <v>60</v>
      </c>
      <c r="O270" t="s">
        <v>96</v>
      </c>
      <c r="P270" t="s">
        <v>61</v>
      </c>
    </row>
    <row r="271" spans="1:16" x14ac:dyDescent="0.25">
      <c r="A271" t="s">
        <v>15</v>
      </c>
      <c r="B271" t="s">
        <v>16</v>
      </c>
      <c r="C271" t="s">
        <v>118</v>
      </c>
      <c r="D271" t="s">
        <v>94</v>
      </c>
      <c r="E271">
        <v>0</v>
      </c>
      <c r="F271" t="s">
        <v>19</v>
      </c>
      <c r="G271" t="s">
        <v>20</v>
      </c>
      <c r="H271" t="s">
        <v>21</v>
      </c>
      <c r="I271" t="s">
        <v>70</v>
      </c>
      <c r="J271" t="str">
        <f>VLOOKUP(I271,'Clean Data'!$A$1:$B$64,2,FALSE)</f>
        <v>SALARIES AND WAGES</v>
      </c>
      <c r="K271" t="s">
        <v>95</v>
      </c>
      <c r="L271" t="s">
        <v>22</v>
      </c>
      <c r="M271" t="s">
        <v>60</v>
      </c>
      <c r="N271" t="s">
        <v>60</v>
      </c>
      <c r="O271" t="s">
        <v>96</v>
      </c>
      <c r="P271" t="s">
        <v>61</v>
      </c>
    </row>
    <row r="272" spans="1:16" x14ac:dyDescent="0.25">
      <c r="A272" t="s">
        <v>15</v>
      </c>
      <c r="B272" t="s">
        <v>16</v>
      </c>
      <c r="C272" t="s">
        <v>118</v>
      </c>
      <c r="D272" t="s">
        <v>94</v>
      </c>
      <c r="E272">
        <v>18751.68</v>
      </c>
      <c r="F272" t="s">
        <v>19</v>
      </c>
      <c r="G272" t="s">
        <v>20</v>
      </c>
      <c r="H272" t="s">
        <v>21</v>
      </c>
      <c r="I272" t="s">
        <v>70</v>
      </c>
      <c r="J272" t="str">
        <f>VLOOKUP(I272,'Clean Data'!$A$1:$B$64,2,FALSE)</f>
        <v>SALARIES AND WAGES</v>
      </c>
      <c r="K272" t="s">
        <v>95</v>
      </c>
      <c r="L272" t="s">
        <v>22</v>
      </c>
      <c r="M272" t="s">
        <v>60</v>
      </c>
      <c r="N272" t="s">
        <v>60</v>
      </c>
      <c r="O272" t="s">
        <v>96</v>
      </c>
      <c r="P272" t="s">
        <v>61</v>
      </c>
    </row>
    <row r="273" spans="1:16" x14ac:dyDescent="0.25">
      <c r="A273" t="s">
        <v>15</v>
      </c>
      <c r="B273" t="s">
        <v>16</v>
      </c>
      <c r="C273" t="s">
        <v>98</v>
      </c>
      <c r="D273" t="s">
        <v>94</v>
      </c>
      <c r="E273">
        <v>0</v>
      </c>
      <c r="F273" t="s">
        <v>19</v>
      </c>
      <c r="G273" t="s">
        <v>20</v>
      </c>
      <c r="H273" t="s">
        <v>21</v>
      </c>
      <c r="I273" t="s">
        <v>70</v>
      </c>
      <c r="J273" t="str">
        <f>VLOOKUP(I273,'Clean Data'!$A$1:$B$64,2,FALSE)</f>
        <v>SALARIES AND WAGES</v>
      </c>
      <c r="K273" t="s">
        <v>95</v>
      </c>
      <c r="L273" t="s">
        <v>22</v>
      </c>
      <c r="M273" t="s">
        <v>60</v>
      </c>
      <c r="N273" t="s">
        <v>60</v>
      </c>
      <c r="O273" t="s">
        <v>96</v>
      </c>
      <c r="P273" t="s">
        <v>61</v>
      </c>
    </row>
    <row r="274" spans="1:16" x14ac:dyDescent="0.25">
      <c r="A274" t="s">
        <v>15</v>
      </c>
      <c r="B274" t="s">
        <v>16</v>
      </c>
      <c r="C274" t="s">
        <v>98</v>
      </c>
      <c r="D274" t="s">
        <v>94</v>
      </c>
      <c r="E274">
        <v>11742</v>
      </c>
      <c r="F274" t="s">
        <v>19</v>
      </c>
      <c r="G274" t="s">
        <v>20</v>
      </c>
      <c r="H274" t="s">
        <v>21</v>
      </c>
      <c r="I274" t="s">
        <v>70</v>
      </c>
      <c r="J274" t="str">
        <f>VLOOKUP(I274,'Clean Data'!$A$1:$B$64,2,FALSE)</f>
        <v>SALARIES AND WAGES</v>
      </c>
      <c r="K274" t="s">
        <v>95</v>
      </c>
      <c r="L274" t="s">
        <v>22</v>
      </c>
      <c r="M274" t="s">
        <v>60</v>
      </c>
      <c r="N274" t="s">
        <v>60</v>
      </c>
      <c r="O274" t="s">
        <v>96</v>
      </c>
      <c r="P274" t="s">
        <v>61</v>
      </c>
    </row>
    <row r="275" spans="1:16" x14ac:dyDescent="0.25">
      <c r="A275" t="s">
        <v>15</v>
      </c>
      <c r="B275" t="s">
        <v>16</v>
      </c>
      <c r="C275" t="s">
        <v>102</v>
      </c>
      <c r="D275" t="s">
        <v>94</v>
      </c>
      <c r="E275">
        <v>0</v>
      </c>
      <c r="F275" t="s">
        <v>19</v>
      </c>
      <c r="G275" t="s">
        <v>20</v>
      </c>
      <c r="H275" t="s">
        <v>21</v>
      </c>
      <c r="I275" t="s">
        <v>70</v>
      </c>
      <c r="J275" t="str">
        <f>VLOOKUP(I275,'Clean Data'!$A$1:$B$64,2,FALSE)</f>
        <v>SALARIES AND WAGES</v>
      </c>
      <c r="K275" t="s">
        <v>95</v>
      </c>
      <c r="L275" t="s">
        <v>22</v>
      </c>
      <c r="M275" t="s">
        <v>60</v>
      </c>
      <c r="N275" t="s">
        <v>60</v>
      </c>
      <c r="O275" t="s">
        <v>96</v>
      </c>
      <c r="P275" t="s">
        <v>61</v>
      </c>
    </row>
    <row r="276" spans="1:16" x14ac:dyDescent="0.25">
      <c r="A276" t="s">
        <v>15</v>
      </c>
      <c r="B276" t="s">
        <v>16</v>
      </c>
      <c r="C276" t="s">
        <v>97</v>
      </c>
      <c r="D276" t="s">
        <v>94</v>
      </c>
      <c r="E276">
        <v>0</v>
      </c>
      <c r="F276" t="s">
        <v>19</v>
      </c>
      <c r="G276" t="s">
        <v>20</v>
      </c>
      <c r="H276" t="s">
        <v>21</v>
      </c>
      <c r="I276" t="s">
        <v>70</v>
      </c>
      <c r="J276" t="str">
        <f>VLOOKUP(I276,'Clean Data'!$A$1:$B$64,2,FALSE)</f>
        <v>SALARIES AND WAGES</v>
      </c>
      <c r="K276" t="s">
        <v>95</v>
      </c>
      <c r="L276" t="s">
        <v>22</v>
      </c>
      <c r="M276" t="s">
        <v>60</v>
      </c>
      <c r="N276" t="s">
        <v>60</v>
      </c>
      <c r="O276" t="s">
        <v>96</v>
      </c>
      <c r="P276" t="s">
        <v>61</v>
      </c>
    </row>
    <row r="277" spans="1:16" x14ac:dyDescent="0.25">
      <c r="A277" t="s">
        <v>15</v>
      </c>
      <c r="B277" t="s">
        <v>16</v>
      </c>
      <c r="C277" t="s">
        <v>104</v>
      </c>
      <c r="D277" t="s">
        <v>94</v>
      </c>
      <c r="E277">
        <v>30155.93</v>
      </c>
      <c r="F277" t="s">
        <v>19</v>
      </c>
      <c r="G277" t="s">
        <v>20</v>
      </c>
      <c r="H277" t="s">
        <v>21</v>
      </c>
      <c r="I277" t="s">
        <v>123</v>
      </c>
      <c r="J277" t="str">
        <f>VLOOKUP(I277,'Clean Data'!$A$1:$B$64,2,FALSE)</f>
        <v>SALARIES AND WAGES</v>
      </c>
      <c r="K277" t="s">
        <v>95</v>
      </c>
      <c r="L277" t="s">
        <v>22</v>
      </c>
      <c r="M277" t="s">
        <v>60</v>
      </c>
      <c r="N277" t="s">
        <v>60</v>
      </c>
      <c r="O277" t="s">
        <v>96</v>
      </c>
      <c r="P277" t="s">
        <v>61</v>
      </c>
    </row>
    <row r="278" spans="1:16" x14ac:dyDescent="0.25">
      <c r="A278" t="s">
        <v>15</v>
      </c>
      <c r="B278" t="s">
        <v>16</v>
      </c>
      <c r="C278" t="s">
        <v>17</v>
      </c>
      <c r="D278" t="s">
        <v>94</v>
      </c>
      <c r="E278">
        <v>311768.3</v>
      </c>
      <c r="F278" t="s">
        <v>19</v>
      </c>
      <c r="G278" t="s">
        <v>20</v>
      </c>
      <c r="H278" t="s">
        <v>21</v>
      </c>
      <c r="I278" t="s">
        <v>123</v>
      </c>
      <c r="J278" t="str">
        <f>VLOOKUP(I278,'Clean Data'!$A$1:$B$64,2,FALSE)</f>
        <v>SALARIES AND WAGES</v>
      </c>
      <c r="K278" t="s">
        <v>95</v>
      </c>
      <c r="L278" t="s">
        <v>22</v>
      </c>
      <c r="M278" t="s">
        <v>60</v>
      </c>
      <c r="N278" t="s">
        <v>60</v>
      </c>
      <c r="O278" t="s">
        <v>96</v>
      </c>
      <c r="P278" t="s">
        <v>61</v>
      </c>
    </row>
    <row r="279" spans="1:16" x14ac:dyDescent="0.25">
      <c r="A279" t="s">
        <v>15</v>
      </c>
      <c r="B279" t="s">
        <v>16</v>
      </c>
      <c r="C279" t="s">
        <v>124</v>
      </c>
      <c r="D279" t="s">
        <v>94</v>
      </c>
      <c r="E279">
        <v>20729.45</v>
      </c>
      <c r="F279" t="s">
        <v>19</v>
      </c>
      <c r="G279" t="s">
        <v>20</v>
      </c>
      <c r="H279" t="s">
        <v>21</v>
      </c>
      <c r="I279" t="s">
        <v>123</v>
      </c>
      <c r="J279" t="str">
        <f>VLOOKUP(I279,'Clean Data'!$A$1:$B$64,2,FALSE)</f>
        <v>SALARIES AND WAGES</v>
      </c>
      <c r="K279" t="s">
        <v>95</v>
      </c>
      <c r="L279" t="s">
        <v>22</v>
      </c>
      <c r="M279" t="s">
        <v>60</v>
      </c>
      <c r="N279" t="s">
        <v>60</v>
      </c>
      <c r="O279" t="s">
        <v>96</v>
      </c>
      <c r="P279" t="s">
        <v>61</v>
      </c>
    </row>
    <row r="280" spans="1:16" x14ac:dyDescent="0.25">
      <c r="A280" t="s">
        <v>15</v>
      </c>
      <c r="B280" t="s">
        <v>16</v>
      </c>
      <c r="C280" t="s">
        <v>118</v>
      </c>
      <c r="D280" t="s">
        <v>94</v>
      </c>
      <c r="E280">
        <v>0</v>
      </c>
      <c r="F280" t="s">
        <v>19</v>
      </c>
      <c r="G280" t="s">
        <v>20</v>
      </c>
      <c r="H280" t="s">
        <v>21</v>
      </c>
      <c r="I280" t="s">
        <v>123</v>
      </c>
      <c r="J280" t="str">
        <f>VLOOKUP(I280,'Clean Data'!$A$1:$B$64,2,FALSE)</f>
        <v>SALARIES AND WAGES</v>
      </c>
      <c r="K280" t="s">
        <v>95</v>
      </c>
      <c r="L280" t="s">
        <v>22</v>
      </c>
      <c r="M280" t="s">
        <v>60</v>
      </c>
      <c r="N280" t="s">
        <v>60</v>
      </c>
      <c r="O280" t="s">
        <v>96</v>
      </c>
      <c r="P280" t="s">
        <v>61</v>
      </c>
    </row>
    <row r="281" spans="1:16" x14ac:dyDescent="0.25">
      <c r="A281" t="s">
        <v>15</v>
      </c>
      <c r="B281" t="s">
        <v>16</v>
      </c>
      <c r="C281" t="s">
        <v>98</v>
      </c>
      <c r="D281" t="s">
        <v>94</v>
      </c>
      <c r="E281">
        <v>38790.61</v>
      </c>
      <c r="F281" t="s">
        <v>19</v>
      </c>
      <c r="G281" t="s">
        <v>20</v>
      </c>
      <c r="H281" t="s">
        <v>21</v>
      </c>
      <c r="I281" t="s">
        <v>123</v>
      </c>
      <c r="J281" t="str">
        <f>VLOOKUP(I281,'Clean Data'!$A$1:$B$64,2,FALSE)</f>
        <v>SALARIES AND WAGES</v>
      </c>
      <c r="K281" t="s">
        <v>95</v>
      </c>
      <c r="L281" t="s">
        <v>22</v>
      </c>
      <c r="M281" t="s">
        <v>60</v>
      </c>
      <c r="N281" t="s">
        <v>60</v>
      </c>
      <c r="O281" t="s">
        <v>96</v>
      </c>
      <c r="P281" t="s">
        <v>61</v>
      </c>
    </row>
    <row r="282" spans="1:16" x14ac:dyDescent="0.25">
      <c r="A282" t="s">
        <v>15</v>
      </c>
      <c r="B282" t="s">
        <v>16</v>
      </c>
      <c r="C282" t="s">
        <v>99</v>
      </c>
      <c r="D282" t="s">
        <v>94</v>
      </c>
      <c r="E282">
        <v>0</v>
      </c>
      <c r="F282" t="s">
        <v>19</v>
      </c>
      <c r="G282" t="s">
        <v>20</v>
      </c>
      <c r="H282" t="s">
        <v>21</v>
      </c>
      <c r="I282" t="s">
        <v>123</v>
      </c>
      <c r="J282" t="str">
        <f>VLOOKUP(I282,'Clean Data'!$A$1:$B$64,2,FALSE)</f>
        <v>SALARIES AND WAGES</v>
      </c>
      <c r="K282" t="s">
        <v>95</v>
      </c>
      <c r="L282" t="s">
        <v>43</v>
      </c>
      <c r="M282" t="s">
        <v>43</v>
      </c>
      <c r="N282" t="s">
        <v>43</v>
      </c>
      <c r="O282" t="s">
        <v>96</v>
      </c>
      <c r="P282" t="s">
        <v>61</v>
      </c>
    </row>
    <row r="283" spans="1:16" x14ac:dyDescent="0.25">
      <c r="A283" t="s">
        <v>15</v>
      </c>
      <c r="B283" t="s">
        <v>16</v>
      </c>
      <c r="C283" t="s">
        <v>91</v>
      </c>
      <c r="D283" t="s">
        <v>94</v>
      </c>
      <c r="E283">
        <v>4713.24</v>
      </c>
      <c r="F283" t="s">
        <v>19</v>
      </c>
      <c r="G283" t="s">
        <v>20</v>
      </c>
      <c r="H283" t="s">
        <v>21</v>
      </c>
      <c r="I283" t="s">
        <v>123</v>
      </c>
      <c r="J283" t="str">
        <f>VLOOKUP(I283,'Clean Data'!$A$1:$B$64,2,FALSE)</f>
        <v>SALARIES AND WAGES</v>
      </c>
      <c r="K283" t="s">
        <v>95</v>
      </c>
      <c r="L283" t="s">
        <v>22</v>
      </c>
      <c r="M283" t="s">
        <v>60</v>
      </c>
      <c r="N283" t="s">
        <v>60</v>
      </c>
      <c r="O283" t="s">
        <v>96</v>
      </c>
      <c r="P283" t="s">
        <v>61</v>
      </c>
    </row>
    <row r="284" spans="1:16" x14ac:dyDescent="0.25">
      <c r="A284" t="s">
        <v>15</v>
      </c>
      <c r="B284" t="s">
        <v>16</v>
      </c>
      <c r="C284" t="s">
        <v>91</v>
      </c>
      <c r="D284" t="s">
        <v>94</v>
      </c>
      <c r="E284">
        <v>16223.7</v>
      </c>
      <c r="F284" t="s">
        <v>19</v>
      </c>
      <c r="G284" t="s">
        <v>20</v>
      </c>
      <c r="H284" t="s">
        <v>21</v>
      </c>
      <c r="I284" t="s">
        <v>90</v>
      </c>
      <c r="J284" t="str">
        <f>VLOOKUP(I284,'Clean Data'!$A$1:$B$64,2,FALSE)</f>
        <v>SALARIES AND WAGES</v>
      </c>
      <c r="K284" t="s">
        <v>95</v>
      </c>
      <c r="L284" t="s">
        <v>22</v>
      </c>
      <c r="M284" t="s">
        <v>60</v>
      </c>
      <c r="N284" t="s">
        <v>60</v>
      </c>
      <c r="O284" t="s">
        <v>96</v>
      </c>
      <c r="P284" t="s">
        <v>61</v>
      </c>
    </row>
    <row r="285" spans="1:16" x14ac:dyDescent="0.25">
      <c r="A285" t="s">
        <v>15</v>
      </c>
      <c r="B285" t="s">
        <v>16</v>
      </c>
      <c r="C285" t="s">
        <v>118</v>
      </c>
      <c r="D285" t="s">
        <v>94</v>
      </c>
      <c r="E285">
        <v>19771</v>
      </c>
      <c r="F285" t="s">
        <v>19</v>
      </c>
      <c r="G285" t="s">
        <v>20</v>
      </c>
      <c r="H285" t="s">
        <v>21</v>
      </c>
      <c r="I285" t="s">
        <v>92</v>
      </c>
      <c r="J285" t="str">
        <f>VLOOKUP(I285,'Clean Data'!$A$1:$B$64,2,FALSE)</f>
        <v>SALARIES AND WAGES</v>
      </c>
      <c r="K285" t="s">
        <v>95</v>
      </c>
      <c r="L285" t="s">
        <v>22</v>
      </c>
      <c r="M285" t="s">
        <v>60</v>
      </c>
      <c r="N285" t="s">
        <v>60</v>
      </c>
      <c r="O285" t="s">
        <v>96</v>
      </c>
      <c r="P285" t="s">
        <v>61</v>
      </c>
    </row>
    <row r="286" spans="1:16" x14ac:dyDescent="0.25">
      <c r="A286" t="s">
        <v>15</v>
      </c>
      <c r="B286" t="s">
        <v>16</v>
      </c>
      <c r="C286" t="s">
        <v>102</v>
      </c>
      <c r="D286" t="s">
        <v>94</v>
      </c>
      <c r="E286">
        <v>19771</v>
      </c>
      <c r="F286" t="s">
        <v>19</v>
      </c>
      <c r="G286" t="s">
        <v>20</v>
      </c>
      <c r="H286" t="s">
        <v>21</v>
      </c>
      <c r="I286" t="s">
        <v>92</v>
      </c>
      <c r="J286" t="str">
        <f>VLOOKUP(I286,'Clean Data'!$A$1:$B$64,2,FALSE)</f>
        <v>SALARIES AND WAGES</v>
      </c>
      <c r="K286" t="s">
        <v>95</v>
      </c>
      <c r="L286" t="s">
        <v>22</v>
      </c>
      <c r="M286" t="s">
        <v>60</v>
      </c>
      <c r="N286" t="s">
        <v>60</v>
      </c>
      <c r="O286" t="s">
        <v>96</v>
      </c>
      <c r="P286" t="s">
        <v>61</v>
      </c>
    </row>
    <row r="287" spans="1:16" x14ac:dyDescent="0.25">
      <c r="A287" t="s">
        <v>15</v>
      </c>
      <c r="B287" t="s">
        <v>16</v>
      </c>
      <c r="C287" t="s">
        <v>98</v>
      </c>
      <c r="D287" t="s">
        <v>94</v>
      </c>
      <c r="E287">
        <v>9600</v>
      </c>
      <c r="F287" t="s">
        <v>19</v>
      </c>
      <c r="G287" t="s">
        <v>20</v>
      </c>
      <c r="H287" t="s">
        <v>21</v>
      </c>
      <c r="I287" t="s">
        <v>68</v>
      </c>
      <c r="J287" t="str">
        <f>VLOOKUP(I287,'Clean Data'!$A$1:$B$64,2,FALSE)</f>
        <v>SALARIES AND WAGES</v>
      </c>
      <c r="K287" t="s">
        <v>95</v>
      </c>
      <c r="L287" t="s">
        <v>22</v>
      </c>
      <c r="M287" t="s">
        <v>60</v>
      </c>
      <c r="N287" t="s">
        <v>60</v>
      </c>
      <c r="O287" t="s">
        <v>96</v>
      </c>
      <c r="P287" t="s">
        <v>61</v>
      </c>
    </row>
    <row r="288" spans="1:16" x14ac:dyDescent="0.25">
      <c r="A288" t="s">
        <v>15</v>
      </c>
      <c r="B288" t="s">
        <v>16</v>
      </c>
      <c r="C288" t="s">
        <v>98</v>
      </c>
      <c r="D288" t="s">
        <v>94</v>
      </c>
      <c r="E288">
        <v>43384</v>
      </c>
      <c r="F288" t="s">
        <v>19</v>
      </c>
      <c r="G288" t="s">
        <v>20</v>
      </c>
      <c r="H288" t="s">
        <v>21</v>
      </c>
      <c r="I288" t="s">
        <v>68</v>
      </c>
      <c r="J288" t="str">
        <f>VLOOKUP(I288,'Clean Data'!$A$1:$B$64,2,FALSE)</f>
        <v>SALARIES AND WAGES</v>
      </c>
      <c r="K288" t="s">
        <v>95</v>
      </c>
      <c r="L288" t="s">
        <v>22</v>
      </c>
      <c r="M288" t="s">
        <v>60</v>
      </c>
      <c r="N288" t="s">
        <v>60</v>
      </c>
      <c r="O288" t="s">
        <v>96</v>
      </c>
      <c r="P288" t="s">
        <v>61</v>
      </c>
    </row>
    <row r="289" spans="1:16" x14ac:dyDescent="0.25">
      <c r="A289" t="s">
        <v>15</v>
      </c>
      <c r="B289" t="s">
        <v>16</v>
      </c>
      <c r="C289" t="s">
        <v>102</v>
      </c>
      <c r="D289" t="s">
        <v>94</v>
      </c>
      <c r="E289">
        <v>0</v>
      </c>
      <c r="F289" t="s">
        <v>19</v>
      </c>
      <c r="G289" t="s">
        <v>20</v>
      </c>
      <c r="H289" t="s">
        <v>21</v>
      </c>
      <c r="I289" t="s">
        <v>68</v>
      </c>
      <c r="J289" t="str">
        <f>VLOOKUP(I289,'Clean Data'!$A$1:$B$64,2,FALSE)</f>
        <v>SALARIES AND WAGES</v>
      </c>
      <c r="K289" t="s">
        <v>95</v>
      </c>
      <c r="L289" t="s">
        <v>22</v>
      </c>
      <c r="M289" t="s">
        <v>60</v>
      </c>
      <c r="N289" t="s">
        <v>60</v>
      </c>
      <c r="O289" t="s">
        <v>96</v>
      </c>
      <c r="P289" t="s">
        <v>61</v>
      </c>
    </row>
    <row r="290" spans="1:16" x14ac:dyDescent="0.25">
      <c r="A290" t="s">
        <v>15</v>
      </c>
      <c r="B290" t="s">
        <v>16</v>
      </c>
      <c r="C290" t="s">
        <v>102</v>
      </c>
      <c r="D290" t="s">
        <v>94</v>
      </c>
      <c r="E290">
        <v>57420</v>
      </c>
      <c r="F290" t="s">
        <v>19</v>
      </c>
      <c r="G290" t="s">
        <v>20</v>
      </c>
      <c r="H290" t="s">
        <v>21</v>
      </c>
      <c r="I290" t="s">
        <v>68</v>
      </c>
      <c r="J290" t="str">
        <f>VLOOKUP(I290,'Clean Data'!$A$1:$B$64,2,FALSE)</f>
        <v>SALARIES AND WAGES</v>
      </c>
      <c r="K290" t="s">
        <v>95</v>
      </c>
      <c r="L290" t="s">
        <v>22</v>
      </c>
      <c r="M290" t="s">
        <v>60</v>
      </c>
      <c r="N290" t="s">
        <v>60</v>
      </c>
      <c r="O290" t="s">
        <v>96</v>
      </c>
      <c r="P290" t="s">
        <v>61</v>
      </c>
    </row>
    <row r="291" spans="1:16" x14ac:dyDescent="0.25">
      <c r="A291" t="s">
        <v>15</v>
      </c>
      <c r="B291" t="s">
        <v>16</v>
      </c>
      <c r="C291" t="s">
        <v>99</v>
      </c>
      <c r="D291" t="s">
        <v>94</v>
      </c>
      <c r="E291">
        <v>4800</v>
      </c>
      <c r="F291" t="s">
        <v>19</v>
      </c>
      <c r="G291" t="s">
        <v>20</v>
      </c>
      <c r="H291" t="s">
        <v>21</v>
      </c>
      <c r="I291" t="s">
        <v>68</v>
      </c>
      <c r="J291" t="str">
        <f>VLOOKUP(I291,'Clean Data'!$A$1:$B$64,2,FALSE)</f>
        <v>SALARIES AND WAGES</v>
      </c>
      <c r="K291" t="s">
        <v>95</v>
      </c>
      <c r="L291" t="s">
        <v>22</v>
      </c>
      <c r="M291" t="s">
        <v>60</v>
      </c>
      <c r="N291" t="s">
        <v>60</v>
      </c>
      <c r="O291" t="s">
        <v>96</v>
      </c>
      <c r="P291" t="s">
        <v>61</v>
      </c>
    </row>
    <row r="292" spans="1:16" x14ac:dyDescent="0.25">
      <c r="A292" t="s">
        <v>15</v>
      </c>
      <c r="B292" t="s">
        <v>16</v>
      </c>
      <c r="C292" t="s">
        <v>99</v>
      </c>
      <c r="D292" t="s">
        <v>94</v>
      </c>
      <c r="E292">
        <v>47136</v>
      </c>
      <c r="F292" t="s">
        <v>19</v>
      </c>
      <c r="G292" t="s">
        <v>20</v>
      </c>
      <c r="H292" t="s">
        <v>21</v>
      </c>
      <c r="I292" t="s">
        <v>68</v>
      </c>
      <c r="J292" t="str">
        <f>VLOOKUP(I292,'Clean Data'!$A$1:$B$64,2,FALSE)</f>
        <v>SALARIES AND WAGES</v>
      </c>
      <c r="K292" t="s">
        <v>95</v>
      </c>
      <c r="L292" t="s">
        <v>22</v>
      </c>
      <c r="M292" t="s">
        <v>60</v>
      </c>
      <c r="N292" t="s">
        <v>60</v>
      </c>
      <c r="O292" t="s">
        <v>96</v>
      </c>
      <c r="P292" t="s">
        <v>61</v>
      </c>
    </row>
    <row r="293" spans="1:16" x14ac:dyDescent="0.25">
      <c r="A293" t="s">
        <v>15</v>
      </c>
      <c r="B293" t="s">
        <v>16</v>
      </c>
      <c r="C293" t="s">
        <v>104</v>
      </c>
      <c r="D293" t="s">
        <v>94</v>
      </c>
      <c r="E293">
        <v>30000</v>
      </c>
      <c r="F293" t="s">
        <v>19</v>
      </c>
      <c r="G293" t="s">
        <v>20</v>
      </c>
      <c r="H293" t="s">
        <v>21</v>
      </c>
      <c r="I293" t="s">
        <v>68</v>
      </c>
      <c r="J293" t="str">
        <f>VLOOKUP(I293,'Clean Data'!$A$1:$B$64,2,FALSE)</f>
        <v>SALARIES AND WAGES</v>
      </c>
      <c r="K293" t="s">
        <v>95</v>
      </c>
      <c r="L293" t="s">
        <v>22</v>
      </c>
      <c r="M293" t="s">
        <v>60</v>
      </c>
      <c r="N293" t="s">
        <v>60</v>
      </c>
      <c r="O293" t="s">
        <v>96</v>
      </c>
      <c r="P293" t="s">
        <v>61</v>
      </c>
    </row>
    <row r="294" spans="1:16" x14ac:dyDescent="0.25">
      <c r="A294" t="s">
        <v>15</v>
      </c>
      <c r="B294" t="s">
        <v>16</v>
      </c>
      <c r="C294" t="s">
        <v>91</v>
      </c>
      <c r="D294" t="s">
        <v>94</v>
      </c>
      <c r="E294">
        <v>26948</v>
      </c>
      <c r="F294" t="s">
        <v>19</v>
      </c>
      <c r="G294" t="s">
        <v>20</v>
      </c>
      <c r="H294" t="s">
        <v>21</v>
      </c>
      <c r="I294" t="s">
        <v>68</v>
      </c>
      <c r="J294" t="str">
        <f>VLOOKUP(I294,'Clean Data'!$A$1:$B$64,2,FALSE)</f>
        <v>SALARIES AND WAGES</v>
      </c>
      <c r="K294" t="s">
        <v>95</v>
      </c>
      <c r="L294" t="s">
        <v>22</v>
      </c>
      <c r="M294" t="s">
        <v>60</v>
      </c>
      <c r="N294" t="s">
        <v>60</v>
      </c>
      <c r="O294" t="s">
        <v>96</v>
      </c>
      <c r="P294" t="s">
        <v>61</v>
      </c>
    </row>
    <row r="295" spans="1:16" x14ac:dyDescent="0.25">
      <c r="A295" t="s">
        <v>15</v>
      </c>
      <c r="B295" t="s">
        <v>16</v>
      </c>
      <c r="C295" t="s">
        <v>118</v>
      </c>
      <c r="D295" t="s">
        <v>94</v>
      </c>
      <c r="E295">
        <v>57420</v>
      </c>
      <c r="F295" t="s">
        <v>19</v>
      </c>
      <c r="G295" t="s">
        <v>20</v>
      </c>
      <c r="H295" t="s">
        <v>21</v>
      </c>
      <c r="I295" t="s">
        <v>68</v>
      </c>
      <c r="J295" t="str">
        <f>VLOOKUP(I295,'Clean Data'!$A$1:$B$64,2,FALSE)</f>
        <v>SALARIES AND WAGES</v>
      </c>
      <c r="K295" t="s">
        <v>95</v>
      </c>
      <c r="L295" t="s">
        <v>22</v>
      </c>
      <c r="M295" t="s">
        <v>60</v>
      </c>
      <c r="N295" t="s">
        <v>60</v>
      </c>
      <c r="O295" t="s">
        <v>96</v>
      </c>
      <c r="P295" t="s">
        <v>61</v>
      </c>
    </row>
    <row r="296" spans="1:16" x14ac:dyDescent="0.25">
      <c r="A296" t="s">
        <v>15</v>
      </c>
      <c r="B296" t="s">
        <v>16</v>
      </c>
      <c r="C296" t="s">
        <v>118</v>
      </c>
      <c r="D296" t="s">
        <v>94</v>
      </c>
      <c r="E296">
        <v>6000</v>
      </c>
      <c r="F296" t="s">
        <v>19</v>
      </c>
      <c r="G296" t="s">
        <v>20</v>
      </c>
      <c r="H296" t="s">
        <v>21</v>
      </c>
      <c r="I296" t="s">
        <v>68</v>
      </c>
      <c r="J296" t="str">
        <f>VLOOKUP(I296,'Clean Data'!$A$1:$B$64,2,FALSE)</f>
        <v>SALARIES AND WAGES</v>
      </c>
      <c r="K296" t="s">
        <v>95</v>
      </c>
      <c r="L296" t="s">
        <v>22</v>
      </c>
      <c r="M296" t="s">
        <v>60</v>
      </c>
      <c r="N296" t="s">
        <v>60</v>
      </c>
      <c r="O296" t="s">
        <v>96</v>
      </c>
      <c r="P296" t="s">
        <v>61</v>
      </c>
    </row>
    <row r="297" spans="1:16" x14ac:dyDescent="0.25">
      <c r="A297" t="s">
        <v>15</v>
      </c>
      <c r="B297" t="s">
        <v>16</v>
      </c>
      <c r="C297" t="s">
        <v>97</v>
      </c>
      <c r="D297" t="s">
        <v>94</v>
      </c>
      <c r="E297">
        <v>4800</v>
      </c>
      <c r="F297" t="s">
        <v>19</v>
      </c>
      <c r="G297" t="s">
        <v>20</v>
      </c>
      <c r="H297" t="s">
        <v>21</v>
      </c>
      <c r="I297" t="s">
        <v>68</v>
      </c>
      <c r="J297" t="str">
        <f>VLOOKUP(I297,'Clean Data'!$A$1:$B$64,2,FALSE)</f>
        <v>SALARIES AND WAGES</v>
      </c>
      <c r="K297" t="s">
        <v>95</v>
      </c>
      <c r="L297" t="s">
        <v>22</v>
      </c>
      <c r="M297" t="s">
        <v>60</v>
      </c>
      <c r="N297" t="s">
        <v>60</v>
      </c>
      <c r="O297" t="s">
        <v>96</v>
      </c>
      <c r="P297" t="s">
        <v>61</v>
      </c>
    </row>
    <row r="298" spans="1:16" x14ac:dyDescent="0.25">
      <c r="A298" t="s">
        <v>15</v>
      </c>
      <c r="B298" t="s">
        <v>16</v>
      </c>
      <c r="C298" t="s">
        <v>106</v>
      </c>
      <c r="D298" t="s">
        <v>94</v>
      </c>
      <c r="E298">
        <v>4800</v>
      </c>
      <c r="F298" t="s">
        <v>19</v>
      </c>
      <c r="G298" t="s">
        <v>20</v>
      </c>
      <c r="H298" t="s">
        <v>21</v>
      </c>
      <c r="I298" t="s">
        <v>68</v>
      </c>
      <c r="J298" t="str">
        <f>VLOOKUP(I298,'Clean Data'!$A$1:$B$64,2,FALSE)</f>
        <v>SALARIES AND WAGES</v>
      </c>
      <c r="K298" t="s">
        <v>95</v>
      </c>
      <c r="L298" t="s">
        <v>22</v>
      </c>
      <c r="M298" t="s">
        <v>60</v>
      </c>
      <c r="N298" t="s">
        <v>60</v>
      </c>
      <c r="O298" t="s">
        <v>96</v>
      </c>
      <c r="P298" t="s">
        <v>61</v>
      </c>
    </row>
    <row r="299" spans="1:16" x14ac:dyDescent="0.25">
      <c r="A299" t="s">
        <v>15</v>
      </c>
      <c r="B299" t="s">
        <v>16</v>
      </c>
      <c r="C299" t="s">
        <v>122</v>
      </c>
      <c r="D299" t="s">
        <v>94</v>
      </c>
      <c r="E299">
        <v>6000</v>
      </c>
      <c r="F299" t="s">
        <v>19</v>
      </c>
      <c r="G299" t="s">
        <v>20</v>
      </c>
      <c r="H299" t="s">
        <v>21</v>
      </c>
      <c r="I299" t="s">
        <v>68</v>
      </c>
      <c r="J299" t="str">
        <f>VLOOKUP(I299,'Clean Data'!$A$1:$B$64,2,FALSE)</f>
        <v>SALARIES AND WAGES</v>
      </c>
      <c r="K299" t="s">
        <v>95</v>
      </c>
      <c r="L299" t="s">
        <v>22</v>
      </c>
      <c r="M299" t="s">
        <v>60</v>
      </c>
      <c r="N299" t="s">
        <v>60</v>
      </c>
      <c r="O299" t="s">
        <v>96</v>
      </c>
      <c r="P299" t="s">
        <v>61</v>
      </c>
    </row>
    <row r="300" spans="1:16" x14ac:dyDescent="0.25">
      <c r="A300" t="s">
        <v>15</v>
      </c>
      <c r="B300" t="s">
        <v>16</v>
      </c>
      <c r="C300" t="s">
        <v>105</v>
      </c>
      <c r="D300" t="s">
        <v>94</v>
      </c>
      <c r="E300">
        <v>6000</v>
      </c>
      <c r="F300" t="s">
        <v>19</v>
      </c>
      <c r="G300" t="s">
        <v>20</v>
      </c>
      <c r="H300" t="s">
        <v>21</v>
      </c>
      <c r="I300" t="s">
        <v>68</v>
      </c>
      <c r="J300" t="str">
        <f>VLOOKUP(I300,'Clean Data'!$A$1:$B$64,2,FALSE)</f>
        <v>SALARIES AND WAGES</v>
      </c>
      <c r="K300" t="s">
        <v>95</v>
      </c>
      <c r="L300" t="s">
        <v>22</v>
      </c>
      <c r="M300" t="s">
        <v>60</v>
      </c>
      <c r="N300" t="s">
        <v>60</v>
      </c>
      <c r="O300" t="s">
        <v>96</v>
      </c>
      <c r="P300" t="s">
        <v>61</v>
      </c>
    </row>
    <row r="301" spans="1:16" x14ac:dyDescent="0.25">
      <c r="A301" t="s">
        <v>15</v>
      </c>
      <c r="B301" t="s">
        <v>16</v>
      </c>
      <c r="C301" t="s">
        <v>125</v>
      </c>
      <c r="D301" t="s">
        <v>94</v>
      </c>
      <c r="E301">
        <v>4800</v>
      </c>
      <c r="F301" t="s">
        <v>19</v>
      </c>
      <c r="G301" t="s">
        <v>20</v>
      </c>
      <c r="H301" t="s">
        <v>21</v>
      </c>
      <c r="I301" t="s">
        <v>68</v>
      </c>
      <c r="J301" t="str">
        <f>VLOOKUP(I301,'Clean Data'!$A$1:$B$64,2,FALSE)</f>
        <v>SALARIES AND WAGES</v>
      </c>
      <c r="K301" t="s">
        <v>95</v>
      </c>
      <c r="L301" t="s">
        <v>22</v>
      </c>
      <c r="M301" t="s">
        <v>60</v>
      </c>
      <c r="N301" t="s">
        <v>60</v>
      </c>
      <c r="O301" t="s">
        <v>96</v>
      </c>
      <c r="P301" t="s">
        <v>61</v>
      </c>
    </row>
    <row r="302" spans="1:16" x14ac:dyDescent="0.25">
      <c r="A302" t="s">
        <v>15</v>
      </c>
      <c r="B302" t="s">
        <v>16</v>
      </c>
      <c r="C302" t="s">
        <v>17</v>
      </c>
      <c r="D302" t="s">
        <v>94</v>
      </c>
      <c r="E302">
        <v>50736</v>
      </c>
      <c r="F302" t="s">
        <v>19</v>
      </c>
      <c r="G302" t="s">
        <v>20</v>
      </c>
      <c r="H302" t="s">
        <v>21</v>
      </c>
      <c r="I302" t="s">
        <v>68</v>
      </c>
      <c r="J302" t="str">
        <f>VLOOKUP(I302,'Clean Data'!$A$1:$B$64,2,FALSE)</f>
        <v>SALARIES AND WAGES</v>
      </c>
      <c r="K302" t="s">
        <v>95</v>
      </c>
      <c r="L302" t="s">
        <v>22</v>
      </c>
      <c r="M302" t="s">
        <v>60</v>
      </c>
      <c r="N302" t="s">
        <v>60</v>
      </c>
      <c r="O302" t="s">
        <v>96</v>
      </c>
      <c r="P302" t="s">
        <v>61</v>
      </c>
    </row>
    <row r="303" spans="1:16" x14ac:dyDescent="0.25">
      <c r="A303" t="s">
        <v>15</v>
      </c>
      <c r="B303" t="s">
        <v>16</v>
      </c>
      <c r="C303" t="s">
        <v>124</v>
      </c>
      <c r="D303" t="s">
        <v>94</v>
      </c>
      <c r="E303">
        <v>7200</v>
      </c>
      <c r="F303" t="s">
        <v>19</v>
      </c>
      <c r="G303" t="s">
        <v>20</v>
      </c>
      <c r="H303" t="s">
        <v>21</v>
      </c>
      <c r="I303" t="s">
        <v>68</v>
      </c>
      <c r="J303" t="str">
        <f>VLOOKUP(I303,'Clean Data'!$A$1:$B$64,2,FALSE)</f>
        <v>SALARIES AND WAGES</v>
      </c>
      <c r="K303" t="s">
        <v>95</v>
      </c>
      <c r="L303" t="s">
        <v>22</v>
      </c>
      <c r="M303" t="s">
        <v>60</v>
      </c>
      <c r="N303" t="s">
        <v>60</v>
      </c>
      <c r="O303" t="s">
        <v>96</v>
      </c>
      <c r="P303" t="s">
        <v>61</v>
      </c>
    </row>
    <row r="304" spans="1:16" x14ac:dyDescent="0.25">
      <c r="A304" t="s">
        <v>15</v>
      </c>
      <c r="B304" t="s">
        <v>16</v>
      </c>
      <c r="C304" t="s">
        <v>97</v>
      </c>
      <c r="D304" t="s">
        <v>94</v>
      </c>
      <c r="E304">
        <v>50068</v>
      </c>
      <c r="F304" t="s">
        <v>19</v>
      </c>
      <c r="G304" t="s">
        <v>20</v>
      </c>
      <c r="H304" t="s">
        <v>21</v>
      </c>
      <c r="I304" t="s">
        <v>68</v>
      </c>
      <c r="J304" t="str">
        <f>VLOOKUP(I304,'Clean Data'!$A$1:$B$64,2,FALSE)</f>
        <v>SALARIES AND WAGES</v>
      </c>
      <c r="K304" t="s">
        <v>95</v>
      </c>
      <c r="L304" t="s">
        <v>22</v>
      </c>
      <c r="M304" t="s">
        <v>60</v>
      </c>
      <c r="N304" t="s">
        <v>60</v>
      </c>
      <c r="O304" t="s">
        <v>96</v>
      </c>
      <c r="P304" t="s">
        <v>61</v>
      </c>
    </row>
    <row r="305" spans="1:16" x14ac:dyDescent="0.25">
      <c r="A305" t="s">
        <v>15</v>
      </c>
      <c r="B305" t="s">
        <v>16</v>
      </c>
      <c r="C305" t="s">
        <v>122</v>
      </c>
      <c r="D305" t="s">
        <v>94</v>
      </c>
      <c r="E305">
        <v>5859</v>
      </c>
      <c r="F305" t="s">
        <v>19</v>
      </c>
      <c r="G305" t="s">
        <v>20</v>
      </c>
      <c r="H305" t="s">
        <v>21</v>
      </c>
      <c r="I305" t="s">
        <v>64</v>
      </c>
      <c r="J305" t="str">
        <f>VLOOKUP(I305,'Clean Data'!$A$1:$B$64,2,FALSE)</f>
        <v>SALARIES AND WAGES</v>
      </c>
      <c r="K305" t="s">
        <v>95</v>
      </c>
      <c r="L305" t="s">
        <v>22</v>
      </c>
      <c r="M305" t="s">
        <v>60</v>
      </c>
      <c r="N305" t="s">
        <v>60</v>
      </c>
      <c r="O305" t="s">
        <v>96</v>
      </c>
      <c r="P305" t="s">
        <v>61</v>
      </c>
    </row>
    <row r="306" spans="1:16" x14ac:dyDescent="0.25">
      <c r="A306" t="s">
        <v>15</v>
      </c>
      <c r="B306" t="s">
        <v>16</v>
      </c>
      <c r="C306" t="s">
        <v>17</v>
      </c>
      <c r="D306" t="s">
        <v>94</v>
      </c>
      <c r="E306">
        <v>141956.32999999999</v>
      </c>
      <c r="F306" t="s">
        <v>19</v>
      </c>
      <c r="G306" t="s">
        <v>20</v>
      </c>
      <c r="H306" t="s">
        <v>21</v>
      </c>
      <c r="I306" t="s">
        <v>64</v>
      </c>
      <c r="J306" t="str">
        <f>VLOOKUP(I306,'Clean Data'!$A$1:$B$64,2,FALSE)</f>
        <v>SALARIES AND WAGES</v>
      </c>
      <c r="K306" t="s">
        <v>95</v>
      </c>
      <c r="L306" t="s">
        <v>22</v>
      </c>
      <c r="M306" t="s">
        <v>60</v>
      </c>
      <c r="N306" t="s">
        <v>60</v>
      </c>
      <c r="O306" t="s">
        <v>96</v>
      </c>
      <c r="P306" t="s">
        <v>61</v>
      </c>
    </row>
    <row r="307" spans="1:16" x14ac:dyDescent="0.25">
      <c r="A307" t="s">
        <v>15</v>
      </c>
      <c r="B307" t="s">
        <v>16</v>
      </c>
      <c r="C307" t="s">
        <v>124</v>
      </c>
      <c r="D307" t="s">
        <v>94</v>
      </c>
      <c r="E307">
        <v>11409.2</v>
      </c>
      <c r="F307" t="s">
        <v>19</v>
      </c>
      <c r="G307" t="s">
        <v>20</v>
      </c>
      <c r="H307" t="s">
        <v>21</v>
      </c>
      <c r="I307" t="s">
        <v>64</v>
      </c>
      <c r="J307" t="str">
        <f>VLOOKUP(I307,'Clean Data'!$A$1:$B$64,2,FALSE)</f>
        <v>SALARIES AND WAGES</v>
      </c>
      <c r="K307" t="s">
        <v>95</v>
      </c>
      <c r="L307" t="s">
        <v>22</v>
      </c>
      <c r="M307" t="s">
        <v>60</v>
      </c>
      <c r="N307" t="s">
        <v>60</v>
      </c>
      <c r="O307" t="s">
        <v>96</v>
      </c>
      <c r="P307" t="s">
        <v>61</v>
      </c>
    </row>
    <row r="308" spans="1:16" x14ac:dyDescent="0.25">
      <c r="A308" t="s">
        <v>15</v>
      </c>
      <c r="B308" t="s">
        <v>16</v>
      </c>
      <c r="C308" t="s">
        <v>118</v>
      </c>
      <c r="D308" t="s">
        <v>94</v>
      </c>
      <c r="E308">
        <v>5859</v>
      </c>
      <c r="F308" t="s">
        <v>19</v>
      </c>
      <c r="G308" t="s">
        <v>20</v>
      </c>
      <c r="H308" t="s">
        <v>21</v>
      </c>
      <c r="I308" t="s">
        <v>64</v>
      </c>
      <c r="J308" t="str">
        <f>VLOOKUP(I308,'Clean Data'!$A$1:$B$64,2,FALSE)</f>
        <v>SALARIES AND WAGES</v>
      </c>
      <c r="K308" t="s">
        <v>95</v>
      </c>
      <c r="L308" t="s">
        <v>22</v>
      </c>
      <c r="M308" t="s">
        <v>60</v>
      </c>
      <c r="N308" t="s">
        <v>60</v>
      </c>
      <c r="O308" t="s">
        <v>96</v>
      </c>
      <c r="P308" t="s">
        <v>61</v>
      </c>
    </row>
    <row r="309" spans="1:16" x14ac:dyDescent="0.25">
      <c r="A309" t="s">
        <v>15</v>
      </c>
      <c r="B309" t="s">
        <v>16</v>
      </c>
      <c r="C309" t="s">
        <v>118</v>
      </c>
      <c r="D309" t="s">
        <v>94</v>
      </c>
      <c r="E309">
        <v>23436</v>
      </c>
      <c r="F309" t="s">
        <v>19</v>
      </c>
      <c r="G309" t="s">
        <v>20</v>
      </c>
      <c r="H309" t="s">
        <v>21</v>
      </c>
      <c r="I309" t="s">
        <v>64</v>
      </c>
      <c r="J309" t="str">
        <f>VLOOKUP(I309,'Clean Data'!$A$1:$B$64,2,FALSE)</f>
        <v>SALARIES AND WAGES</v>
      </c>
      <c r="K309" t="s">
        <v>95</v>
      </c>
      <c r="L309" t="s">
        <v>22</v>
      </c>
      <c r="M309" t="s">
        <v>60</v>
      </c>
      <c r="N309" t="s">
        <v>60</v>
      </c>
      <c r="O309" t="s">
        <v>96</v>
      </c>
      <c r="P309" t="s">
        <v>61</v>
      </c>
    </row>
    <row r="310" spans="1:16" x14ac:dyDescent="0.25">
      <c r="A310" t="s">
        <v>15</v>
      </c>
      <c r="B310" t="s">
        <v>16</v>
      </c>
      <c r="C310" t="s">
        <v>98</v>
      </c>
      <c r="D310" t="s">
        <v>94</v>
      </c>
      <c r="E310">
        <v>10736.5</v>
      </c>
      <c r="F310" t="s">
        <v>19</v>
      </c>
      <c r="G310" t="s">
        <v>20</v>
      </c>
      <c r="H310" t="s">
        <v>21</v>
      </c>
      <c r="I310" t="s">
        <v>64</v>
      </c>
      <c r="J310" t="str">
        <f>VLOOKUP(I310,'Clean Data'!$A$1:$B$64,2,FALSE)</f>
        <v>SALARIES AND WAGES</v>
      </c>
      <c r="K310" t="s">
        <v>95</v>
      </c>
      <c r="L310" t="s">
        <v>22</v>
      </c>
      <c r="M310" t="s">
        <v>60</v>
      </c>
      <c r="N310" t="s">
        <v>60</v>
      </c>
      <c r="O310" t="s">
        <v>96</v>
      </c>
      <c r="P310" t="s">
        <v>61</v>
      </c>
    </row>
    <row r="311" spans="1:16" x14ac:dyDescent="0.25">
      <c r="A311" t="s">
        <v>15</v>
      </c>
      <c r="B311" t="s">
        <v>16</v>
      </c>
      <c r="C311" t="s">
        <v>98</v>
      </c>
      <c r="D311" t="s">
        <v>94</v>
      </c>
      <c r="E311">
        <v>18875.45</v>
      </c>
      <c r="F311" t="s">
        <v>19</v>
      </c>
      <c r="G311" t="s">
        <v>20</v>
      </c>
      <c r="H311" t="s">
        <v>21</v>
      </c>
      <c r="I311" t="s">
        <v>64</v>
      </c>
      <c r="J311" t="str">
        <f>VLOOKUP(I311,'Clean Data'!$A$1:$B$64,2,FALSE)</f>
        <v>SALARIES AND WAGES</v>
      </c>
      <c r="K311" t="s">
        <v>95</v>
      </c>
      <c r="L311" t="s">
        <v>22</v>
      </c>
      <c r="M311" t="s">
        <v>60</v>
      </c>
      <c r="N311" t="s">
        <v>60</v>
      </c>
      <c r="O311" t="s">
        <v>96</v>
      </c>
      <c r="P311" t="s">
        <v>61</v>
      </c>
    </row>
    <row r="312" spans="1:16" x14ac:dyDescent="0.25">
      <c r="A312" t="s">
        <v>15</v>
      </c>
      <c r="B312" t="s">
        <v>16</v>
      </c>
      <c r="C312" t="s">
        <v>102</v>
      </c>
      <c r="D312" t="s">
        <v>94</v>
      </c>
      <c r="E312">
        <v>52483.25</v>
      </c>
      <c r="F312" t="s">
        <v>19</v>
      </c>
      <c r="G312" t="s">
        <v>20</v>
      </c>
      <c r="H312" t="s">
        <v>21</v>
      </c>
      <c r="I312" t="s">
        <v>64</v>
      </c>
      <c r="J312" t="str">
        <f>VLOOKUP(I312,'Clean Data'!$A$1:$B$64,2,FALSE)</f>
        <v>SALARIES AND WAGES</v>
      </c>
      <c r="K312" t="s">
        <v>95</v>
      </c>
      <c r="L312" t="s">
        <v>22</v>
      </c>
      <c r="M312" t="s">
        <v>60</v>
      </c>
      <c r="N312" t="s">
        <v>60</v>
      </c>
      <c r="O312" t="s">
        <v>96</v>
      </c>
      <c r="P312" t="s">
        <v>61</v>
      </c>
    </row>
    <row r="313" spans="1:16" x14ac:dyDescent="0.25">
      <c r="A313" t="s">
        <v>15</v>
      </c>
      <c r="B313" t="s">
        <v>16</v>
      </c>
      <c r="C313" t="s">
        <v>104</v>
      </c>
      <c r="D313" t="s">
        <v>94</v>
      </c>
      <c r="E313">
        <v>22636.45</v>
      </c>
      <c r="F313" t="s">
        <v>19</v>
      </c>
      <c r="G313" t="s">
        <v>20</v>
      </c>
      <c r="H313" t="s">
        <v>21</v>
      </c>
      <c r="I313" t="s">
        <v>64</v>
      </c>
      <c r="J313" t="str">
        <f>VLOOKUP(I313,'Clean Data'!$A$1:$B$64,2,FALSE)</f>
        <v>SALARIES AND WAGES</v>
      </c>
      <c r="K313" t="s">
        <v>95</v>
      </c>
      <c r="L313" t="s">
        <v>22</v>
      </c>
      <c r="M313" t="s">
        <v>60</v>
      </c>
      <c r="N313" t="s">
        <v>60</v>
      </c>
      <c r="O313" t="s">
        <v>96</v>
      </c>
      <c r="P313" t="s">
        <v>61</v>
      </c>
    </row>
    <row r="314" spans="1:16" x14ac:dyDescent="0.25">
      <c r="A314" t="s">
        <v>15</v>
      </c>
      <c r="B314" t="s">
        <v>16</v>
      </c>
      <c r="C314" t="s">
        <v>91</v>
      </c>
      <c r="D314" t="s">
        <v>94</v>
      </c>
      <c r="E314">
        <v>22255</v>
      </c>
      <c r="F314" t="s">
        <v>19</v>
      </c>
      <c r="G314" t="s">
        <v>20</v>
      </c>
      <c r="H314" t="s">
        <v>21</v>
      </c>
      <c r="I314" t="s">
        <v>64</v>
      </c>
      <c r="J314" t="str">
        <f>VLOOKUP(I314,'Clean Data'!$A$1:$B$64,2,FALSE)</f>
        <v>SALARIES AND WAGES</v>
      </c>
      <c r="K314" t="s">
        <v>95</v>
      </c>
      <c r="L314" t="s">
        <v>22</v>
      </c>
      <c r="M314" t="s">
        <v>60</v>
      </c>
      <c r="N314" t="s">
        <v>60</v>
      </c>
      <c r="O314" t="s">
        <v>96</v>
      </c>
      <c r="P314" t="s">
        <v>61</v>
      </c>
    </row>
    <row r="315" spans="1:16" x14ac:dyDescent="0.25">
      <c r="A315" t="s">
        <v>15</v>
      </c>
      <c r="B315" t="s">
        <v>16</v>
      </c>
      <c r="C315" t="s">
        <v>17</v>
      </c>
      <c r="D315" t="s">
        <v>94</v>
      </c>
      <c r="E315">
        <v>0</v>
      </c>
      <c r="F315" t="s">
        <v>19</v>
      </c>
      <c r="G315" t="s">
        <v>20</v>
      </c>
      <c r="H315" t="s">
        <v>21</v>
      </c>
      <c r="I315" t="s">
        <v>67</v>
      </c>
      <c r="J315" t="str">
        <f>VLOOKUP(I315,'Clean Data'!$A$1:$B$64,2,FALSE)</f>
        <v>SALARIES AND WAGES</v>
      </c>
      <c r="K315" t="s">
        <v>95</v>
      </c>
      <c r="L315" t="s">
        <v>22</v>
      </c>
      <c r="M315" t="s">
        <v>60</v>
      </c>
      <c r="N315" t="s">
        <v>60</v>
      </c>
      <c r="O315" t="s">
        <v>96</v>
      </c>
      <c r="P315" t="s">
        <v>61</v>
      </c>
    </row>
    <row r="316" spans="1:16" x14ac:dyDescent="0.25">
      <c r="A316" t="s">
        <v>15</v>
      </c>
      <c r="B316" t="s">
        <v>16</v>
      </c>
      <c r="C316" t="s">
        <v>99</v>
      </c>
      <c r="D316" t="s">
        <v>94</v>
      </c>
      <c r="E316">
        <v>0</v>
      </c>
      <c r="F316" t="s">
        <v>19</v>
      </c>
      <c r="G316" t="s">
        <v>20</v>
      </c>
      <c r="H316" t="s">
        <v>21</v>
      </c>
      <c r="I316" t="s">
        <v>67</v>
      </c>
      <c r="J316" t="str">
        <f>VLOOKUP(I316,'Clean Data'!$A$1:$B$64,2,FALSE)</f>
        <v>SALARIES AND WAGES</v>
      </c>
      <c r="K316" t="s">
        <v>95</v>
      </c>
      <c r="L316" t="s">
        <v>22</v>
      </c>
      <c r="M316" t="s">
        <v>60</v>
      </c>
      <c r="N316" t="s">
        <v>60</v>
      </c>
      <c r="O316" t="s">
        <v>96</v>
      </c>
      <c r="P316" t="s">
        <v>61</v>
      </c>
    </row>
    <row r="317" spans="1:16" x14ac:dyDescent="0.25">
      <c r="A317" t="s">
        <v>15</v>
      </c>
      <c r="B317" t="s">
        <v>16</v>
      </c>
      <c r="C317" t="s">
        <v>97</v>
      </c>
      <c r="D317" t="s">
        <v>94</v>
      </c>
      <c r="E317">
        <v>807112.25</v>
      </c>
      <c r="F317" t="s">
        <v>19</v>
      </c>
      <c r="G317" t="s">
        <v>20</v>
      </c>
      <c r="H317" t="s">
        <v>21</v>
      </c>
      <c r="I317" t="s">
        <v>126</v>
      </c>
      <c r="J317" t="str">
        <f>VLOOKUP(I317,'Clean Data'!$A$1:$B$64,2,FALSE)</f>
        <v>SALARIES AND WAGES</v>
      </c>
      <c r="K317" t="s">
        <v>95</v>
      </c>
      <c r="L317" t="s">
        <v>22</v>
      </c>
      <c r="M317" t="s">
        <v>60</v>
      </c>
      <c r="N317" t="s">
        <v>60</v>
      </c>
      <c r="O317" t="s">
        <v>96</v>
      </c>
      <c r="P317" t="s">
        <v>61</v>
      </c>
    </row>
    <row r="318" spans="1:16" x14ac:dyDescent="0.25">
      <c r="A318" t="s">
        <v>15</v>
      </c>
      <c r="B318" t="s">
        <v>16</v>
      </c>
      <c r="C318" t="s">
        <v>118</v>
      </c>
      <c r="D318" t="s">
        <v>94</v>
      </c>
      <c r="E318">
        <v>94468.09</v>
      </c>
      <c r="F318" t="s">
        <v>19</v>
      </c>
      <c r="G318" t="s">
        <v>20</v>
      </c>
      <c r="H318" t="s">
        <v>21</v>
      </c>
      <c r="I318" t="s">
        <v>126</v>
      </c>
      <c r="J318" t="str">
        <f>VLOOKUP(I318,'Clean Data'!$A$1:$B$64,2,FALSE)</f>
        <v>SALARIES AND WAGES</v>
      </c>
      <c r="K318" t="s">
        <v>95</v>
      </c>
      <c r="L318" t="s">
        <v>22</v>
      </c>
      <c r="M318" t="s">
        <v>60</v>
      </c>
      <c r="N318" t="s">
        <v>60</v>
      </c>
      <c r="O318" t="s">
        <v>96</v>
      </c>
      <c r="P318" t="s">
        <v>61</v>
      </c>
    </row>
    <row r="319" spans="1:16" x14ac:dyDescent="0.25">
      <c r="A319" t="s">
        <v>15</v>
      </c>
      <c r="B319" t="s">
        <v>16</v>
      </c>
      <c r="C319" t="s">
        <v>118</v>
      </c>
      <c r="D319" t="s">
        <v>94</v>
      </c>
      <c r="E319">
        <v>821640.65</v>
      </c>
      <c r="F319" t="s">
        <v>19</v>
      </c>
      <c r="G319" t="s">
        <v>20</v>
      </c>
      <c r="H319" t="s">
        <v>21</v>
      </c>
      <c r="I319" t="s">
        <v>126</v>
      </c>
      <c r="J319" t="str">
        <f>VLOOKUP(I319,'Clean Data'!$A$1:$B$64,2,FALSE)</f>
        <v>SALARIES AND WAGES</v>
      </c>
      <c r="K319" t="s">
        <v>95</v>
      </c>
      <c r="L319" t="s">
        <v>22</v>
      </c>
      <c r="M319" t="s">
        <v>60</v>
      </c>
      <c r="N319" t="s">
        <v>60</v>
      </c>
      <c r="O319" t="s">
        <v>96</v>
      </c>
      <c r="P319" t="s">
        <v>61</v>
      </c>
    </row>
    <row r="320" spans="1:16" x14ac:dyDescent="0.25">
      <c r="A320" t="s">
        <v>15</v>
      </c>
      <c r="B320" t="s">
        <v>16</v>
      </c>
      <c r="C320" t="s">
        <v>98</v>
      </c>
      <c r="D320" t="s">
        <v>94</v>
      </c>
      <c r="E320">
        <v>140474.5</v>
      </c>
      <c r="F320" t="s">
        <v>19</v>
      </c>
      <c r="G320" t="s">
        <v>20</v>
      </c>
      <c r="H320" t="s">
        <v>21</v>
      </c>
      <c r="I320" t="s">
        <v>126</v>
      </c>
      <c r="J320" t="str">
        <f>VLOOKUP(I320,'Clean Data'!$A$1:$B$64,2,FALSE)</f>
        <v>SALARIES AND WAGES</v>
      </c>
      <c r="K320" t="s">
        <v>95</v>
      </c>
      <c r="L320" t="s">
        <v>22</v>
      </c>
      <c r="M320" t="s">
        <v>60</v>
      </c>
      <c r="N320" t="s">
        <v>60</v>
      </c>
      <c r="O320" t="s">
        <v>96</v>
      </c>
      <c r="P320" t="s">
        <v>61</v>
      </c>
    </row>
    <row r="321" spans="1:16" x14ac:dyDescent="0.25">
      <c r="A321" t="s">
        <v>15</v>
      </c>
      <c r="B321" t="s">
        <v>16</v>
      </c>
      <c r="C321" t="s">
        <v>98</v>
      </c>
      <c r="D321" t="s">
        <v>94</v>
      </c>
      <c r="E321">
        <v>719806.35</v>
      </c>
      <c r="F321" t="s">
        <v>19</v>
      </c>
      <c r="G321" t="s">
        <v>20</v>
      </c>
      <c r="H321" t="s">
        <v>21</v>
      </c>
      <c r="I321" t="s">
        <v>126</v>
      </c>
      <c r="J321" t="str">
        <f>VLOOKUP(I321,'Clean Data'!$A$1:$B$64,2,FALSE)</f>
        <v>SALARIES AND WAGES</v>
      </c>
      <c r="K321" t="s">
        <v>95</v>
      </c>
      <c r="L321" t="s">
        <v>22</v>
      </c>
      <c r="M321" t="s">
        <v>60</v>
      </c>
      <c r="N321" t="s">
        <v>60</v>
      </c>
      <c r="O321" t="s">
        <v>96</v>
      </c>
      <c r="P321" t="s">
        <v>61</v>
      </c>
    </row>
    <row r="322" spans="1:16" x14ac:dyDescent="0.25">
      <c r="A322" t="s">
        <v>15</v>
      </c>
      <c r="B322" t="s">
        <v>16</v>
      </c>
      <c r="C322" t="s">
        <v>102</v>
      </c>
      <c r="D322" t="s">
        <v>94</v>
      </c>
      <c r="E322">
        <v>0</v>
      </c>
      <c r="F322" t="s">
        <v>19</v>
      </c>
      <c r="G322" t="s">
        <v>20</v>
      </c>
      <c r="H322" t="s">
        <v>21</v>
      </c>
      <c r="I322" t="s">
        <v>126</v>
      </c>
      <c r="J322" t="str">
        <f>VLOOKUP(I322,'Clean Data'!$A$1:$B$64,2,FALSE)</f>
        <v>SALARIES AND WAGES</v>
      </c>
      <c r="K322" t="s">
        <v>95</v>
      </c>
      <c r="L322" t="s">
        <v>22</v>
      </c>
      <c r="M322" t="s">
        <v>60</v>
      </c>
      <c r="N322" t="s">
        <v>60</v>
      </c>
      <c r="O322" t="s">
        <v>96</v>
      </c>
      <c r="P322" t="s">
        <v>61</v>
      </c>
    </row>
    <row r="323" spans="1:16" x14ac:dyDescent="0.25">
      <c r="A323" t="s">
        <v>15</v>
      </c>
      <c r="B323" t="s">
        <v>16</v>
      </c>
      <c r="C323" t="s">
        <v>102</v>
      </c>
      <c r="D323" t="s">
        <v>94</v>
      </c>
      <c r="E323">
        <v>957838.5</v>
      </c>
      <c r="F323" t="s">
        <v>19</v>
      </c>
      <c r="G323" t="s">
        <v>20</v>
      </c>
      <c r="H323" t="s">
        <v>21</v>
      </c>
      <c r="I323" t="s">
        <v>126</v>
      </c>
      <c r="J323" t="str">
        <f>VLOOKUP(I323,'Clean Data'!$A$1:$B$64,2,FALSE)</f>
        <v>SALARIES AND WAGES</v>
      </c>
      <c r="K323" t="s">
        <v>95</v>
      </c>
      <c r="L323" t="s">
        <v>22</v>
      </c>
      <c r="M323" t="s">
        <v>60</v>
      </c>
      <c r="N323" t="s">
        <v>60</v>
      </c>
      <c r="O323" t="s">
        <v>96</v>
      </c>
      <c r="P323" t="s">
        <v>61</v>
      </c>
    </row>
    <row r="324" spans="1:16" x14ac:dyDescent="0.25">
      <c r="A324" t="s">
        <v>15</v>
      </c>
      <c r="B324" t="s">
        <v>16</v>
      </c>
      <c r="C324" t="s">
        <v>99</v>
      </c>
      <c r="D324" t="s">
        <v>94</v>
      </c>
      <c r="E324">
        <v>92718</v>
      </c>
      <c r="F324" t="s">
        <v>19</v>
      </c>
      <c r="G324" t="s">
        <v>20</v>
      </c>
      <c r="H324" t="s">
        <v>21</v>
      </c>
      <c r="I324" t="s">
        <v>126</v>
      </c>
      <c r="J324" t="str">
        <f>VLOOKUP(I324,'Clean Data'!$A$1:$B$64,2,FALSE)</f>
        <v>SALARIES AND WAGES</v>
      </c>
      <c r="K324" t="s">
        <v>95</v>
      </c>
      <c r="L324" t="s">
        <v>22</v>
      </c>
      <c r="M324" t="s">
        <v>60</v>
      </c>
      <c r="N324" t="s">
        <v>60</v>
      </c>
      <c r="O324" t="s">
        <v>96</v>
      </c>
      <c r="P324" t="s">
        <v>61</v>
      </c>
    </row>
    <row r="325" spans="1:16" x14ac:dyDescent="0.25">
      <c r="A325" t="s">
        <v>15</v>
      </c>
      <c r="B325" t="s">
        <v>16</v>
      </c>
      <c r="C325" t="s">
        <v>99</v>
      </c>
      <c r="D325" t="s">
        <v>94</v>
      </c>
      <c r="E325">
        <v>776557</v>
      </c>
      <c r="F325" t="s">
        <v>19</v>
      </c>
      <c r="G325" t="s">
        <v>20</v>
      </c>
      <c r="H325" t="s">
        <v>21</v>
      </c>
      <c r="I325" t="s">
        <v>126</v>
      </c>
      <c r="J325" t="str">
        <f>VLOOKUP(I325,'Clean Data'!$A$1:$B$64,2,FALSE)</f>
        <v>SALARIES AND WAGES</v>
      </c>
      <c r="K325" t="s">
        <v>95</v>
      </c>
      <c r="L325" t="s">
        <v>22</v>
      </c>
      <c r="M325" t="s">
        <v>60</v>
      </c>
      <c r="N325" t="s">
        <v>60</v>
      </c>
      <c r="O325" t="s">
        <v>96</v>
      </c>
      <c r="P325" t="s">
        <v>61</v>
      </c>
    </row>
    <row r="326" spans="1:16" x14ac:dyDescent="0.25">
      <c r="A326" t="s">
        <v>15</v>
      </c>
      <c r="B326" t="s">
        <v>16</v>
      </c>
      <c r="C326" t="s">
        <v>104</v>
      </c>
      <c r="D326" t="s">
        <v>94</v>
      </c>
      <c r="E326">
        <v>590235.80000000005</v>
      </c>
      <c r="F326" t="s">
        <v>19</v>
      </c>
      <c r="G326" t="s">
        <v>20</v>
      </c>
      <c r="H326" t="s">
        <v>21</v>
      </c>
      <c r="I326" t="s">
        <v>126</v>
      </c>
      <c r="J326" t="str">
        <f>VLOOKUP(I326,'Clean Data'!$A$1:$B$64,2,FALSE)</f>
        <v>SALARIES AND WAGES</v>
      </c>
      <c r="K326" t="s">
        <v>95</v>
      </c>
      <c r="L326" t="s">
        <v>22</v>
      </c>
      <c r="M326" t="s">
        <v>60</v>
      </c>
      <c r="N326" t="s">
        <v>60</v>
      </c>
      <c r="O326" t="s">
        <v>96</v>
      </c>
      <c r="P326" t="s">
        <v>61</v>
      </c>
    </row>
    <row r="327" spans="1:16" x14ac:dyDescent="0.25">
      <c r="A327" t="s">
        <v>15</v>
      </c>
      <c r="B327" t="s">
        <v>16</v>
      </c>
      <c r="C327" t="s">
        <v>91</v>
      </c>
      <c r="D327" t="s">
        <v>94</v>
      </c>
      <c r="E327">
        <v>661432.25</v>
      </c>
      <c r="F327" t="s">
        <v>19</v>
      </c>
      <c r="G327" t="s">
        <v>20</v>
      </c>
      <c r="H327" t="s">
        <v>21</v>
      </c>
      <c r="I327" t="s">
        <v>126</v>
      </c>
      <c r="J327" t="str">
        <f>VLOOKUP(I327,'Clean Data'!$A$1:$B$64,2,FALSE)</f>
        <v>SALARIES AND WAGES</v>
      </c>
      <c r="K327" t="s">
        <v>95</v>
      </c>
      <c r="L327" t="s">
        <v>22</v>
      </c>
      <c r="M327" t="s">
        <v>60</v>
      </c>
      <c r="N327" t="s">
        <v>60</v>
      </c>
      <c r="O327" t="s">
        <v>96</v>
      </c>
      <c r="P327" t="s">
        <v>61</v>
      </c>
    </row>
    <row r="328" spans="1:16" x14ac:dyDescent="0.25">
      <c r="A328" t="s">
        <v>15</v>
      </c>
      <c r="B328" t="s">
        <v>16</v>
      </c>
      <c r="C328" t="s">
        <v>97</v>
      </c>
      <c r="D328" t="s">
        <v>94</v>
      </c>
      <c r="E328">
        <v>94363.75</v>
      </c>
      <c r="F328" t="s">
        <v>19</v>
      </c>
      <c r="G328" t="s">
        <v>20</v>
      </c>
      <c r="H328" t="s">
        <v>21</v>
      </c>
      <c r="I328" t="s">
        <v>126</v>
      </c>
      <c r="J328" t="str">
        <f>VLOOKUP(I328,'Clean Data'!$A$1:$B$64,2,FALSE)</f>
        <v>SALARIES AND WAGES</v>
      </c>
      <c r="K328" t="s">
        <v>95</v>
      </c>
      <c r="L328" t="s">
        <v>22</v>
      </c>
      <c r="M328" t="s">
        <v>60</v>
      </c>
      <c r="N328" t="s">
        <v>60</v>
      </c>
      <c r="O328" t="s">
        <v>96</v>
      </c>
      <c r="P328" t="s">
        <v>61</v>
      </c>
    </row>
    <row r="329" spans="1:16" x14ac:dyDescent="0.25">
      <c r="A329" t="s">
        <v>15</v>
      </c>
      <c r="B329" t="s">
        <v>16</v>
      </c>
      <c r="C329" t="s">
        <v>124</v>
      </c>
      <c r="D329" t="s">
        <v>94</v>
      </c>
      <c r="E329">
        <v>213079.8</v>
      </c>
      <c r="F329" t="s">
        <v>19</v>
      </c>
      <c r="G329" t="s">
        <v>20</v>
      </c>
      <c r="H329" t="s">
        <v>21</v>
      </c>
      <c r="I329" t="s">
        <v>126</v>
      </c>
      <c r="J329" t="str">
        <f>VLOOKUP(I329,'Clean Data'!$A$1:$B$64,2,FALSE)</f>
        <v>SALARIES AND WAGES</v>
      </c>
      <c r="K329" t="s">
        <v>95</v>
      </c>
      <c r="L329" t="s">
        <v>22</v>
      </c>
      <c r="M329" t="s">
        <v>60</v>
      </c>
      <c r="N329" t="s">
        <v>60</v>
      </c>
      <c r="O329" t="s">
        <v>96</v>
      </c>
      <c r="P329" t="s">
        <v>61</v>
      </c>
    </row>
    <row r="330" spans="1:16" x14ac:dyDescent="0.25">
      <c r="A330" t="s">
        <v>15</v>
      </c>
      <c r="B330" t="s">
        <v>16</v>
      </c>
      <c r="C330" t="s">
        <v>125</v>
      </c>
      <c r="D330" t="s">
        <v>94</v>
      </c>
      <c r="E330">
        <v>80210.75</v>
      </c>
      <c r="F330" t="s">
        <v>19</v>
      </c>
      <c r="G330" t="s">
        <v>20</v>
      </c>
      <c r="H330" t="s">
        <v>21</v>
      </c>
      <c r="I330" t="s">
        <v>126</v>
      </c>
      <c r="J330" t="str">
        <f>VLOOKUP(I330,'Clean Data'!$A$1:$B$64,2,FALSE)</f>
        <v>SALARIES AND WAGES</v>
      </c>
      <c r="K330" t="s">
        <v>95</v>
      </c>
      <c r="L330" t="s">
        <v>22</v>
      </c>
      <c r="M330" t="s">
        <v>60</v>
      </c>
      <c r="N330" t="s">
        <v>60</v>
      </c>
      <c r="O330" t="s">
        <v>96</v>
      </c>
      <c r="P330" t="s">
        <v>61</v>
      </c>
    </row>
    <row r="331" spans="1:16" x14ac:dyDescent="0.25">
      <c r="A331" t="s">
        <v>15</v>
      </c>
      <c r="B331" t="s">
        <v>16</v>
      </c>
      <c r="C331" t="s">
        <v>106</v>
      </c>
      <c r="D331" t="s">
        <v>94</v>
      </c>
      <c r="E331">
        <v>78071.5</v>
      </c>
      <c r="F331" t="s">
        <v>19</v>
      </c>
      <c r="G331" t="s">
        <v>20</v>
      </c>
      <c r="H331" t="s">
        <v>21</v>
      </c>
      <c r="I331" t="s">
        <v>126</v>
      </c>
      <c r="J331" t="str">
        <f>VLOOKUP(I331,'Clean Data'!$A$1:$B$64,2,FALSE)</f>
        <v>SALARIES AND WAGES</v>
      </c>
      <c r="K331" t="s">
        <v>95</v>
      </c>
      <c r="L331" t="s">
        <v>22</v>
      </c>
      <c r="M331" t="s">
        <v>60</v>
      </c>
      <c r="N331" t="s">
        <v>60</v>
      </c>
      <c r="O331" t="s">
        <v>96</v>
      </c>
      <c r="P331" t="s">
        <v>61</v>
      </c>
    </row>
    <row r="332" spans="1:16" x14ac:dyDescent="0.25">
      <c r="A332" t="s">
        <v>15</v>
      </c>
      <c r="B332" t="s">
        <v>16</v>
      </c>
      <c r="C332" t="s">
        <v>122</v>
      </c>
      <c r="D332" t="s">
        <v>94</v>
      </c>
      <c r="E332">
        <v>83469.5</v>
      </c>
      <c r="F332" t="s">
        <v>19</v>
      </c>
      <c r="G332" t="s">
        <v>20</v>
      </c>
      <c r="H332" t="s">
        <v>21</v>
      </c>
      <c r="I332" t="s">
        <v>126</v>
      </c>
      <c r="J332" t="str">
        <f>VLOOKUP(I332,'Clean Data'!$A$1:$B$64,2,FALSE)</f>
        <v>SALARIES AND WAGES</v>
      </c>
      <c r="K332" t="s">
        <v>95</v>
      </c>
      <c r="L332" t="s">
        <v>22</v>
      </c>
      <c r="M332" t="s">
        <v>60</v>
      </c>
      <c r="N332" t="s">
        <v>60</v>
      </c>
      <c r="O332" t="s">
        <v>96</v>
      </c>
      <c r="P332" t="s">
        <v>61</v>
      </c>
    </row>
    <row r="333" spans="1:16" x14ac:dyDescent="0.25">
      <c r="A333" t="s">
        <v>15</v>
      </c>
      <c r="B333" t="s">
        <v>16</v>
      </c>
      <c r="C333" t="s">
        <v>105</v>
      </c>
      <c r="D333" t="s">
        <v>94</v>
      </c>
      <c r="E333">
        <v>98570.25</v>
      </c>
      <c r="F333" t="s">
        <v>19</v>
      </c>
      <c r="G333" t="s">
        <v>20</v>
      </c>
      <c r="H333" t="s">
        <v>21</v>
      </c>
      <c r="I333" t="s">
        <v>126</v>
      </c>
      <c r="J333" t="str">
        <f>VLOOKUP(I333,'Clean Data'!$A$1:$B$64,2,FALSE)</f>
        <v>SALARIES AND WAGES</v>
      </c>
      <c r="K333" t="s">
        <v>95</v>
      </c>
      <c r="L333" t="s">
        <v>22</v>
      </c>
      <c r="M333" t="s">
        <v>60</v>
      </c>
      <c r="N333" t="s">
        <v>60</v>
      </c>
      <c r="O333" t="s">
        <v>96</v>
      </c>
      <c r="P333" t="s">
        <v>61</v>
      </c>
    </row>
    <row r="334" spans="1:16" x14ac:dyDescent="0.25">
      <c r="A334" t="s">
        <v>15</v>
      </c>
      <c r="B334" t="s">
        <v>16</v>
      </c>
      <c r="C334" t="s">
        <v>17</v>
      </c>
      <c r="D334" t="s">
        <v>94</v>
      </c>
      <c r="E334">
        <v>1749524.85</v>
      </c>
      <c r="F334" t="s">
        <v>19</v>
      </c>
      <c r="G334" t="s">
        <v>20</v>
      </c>
      <c r="H334" t="s">
        <v>21</v>
      </c>
      <c r="I334" t="s">
        <v>126</v>
      </c>
      <c r="J334" t="str">
        <f>VLOOKUP(I334,'Clean Data'!$A$1:$B$64,2,FALSE)</f>
        <v>SALARIES AND WAGES</v>
      </c>
      <c r="K334" t="s">
        <v>95</v>
      </c>
      <c r="L334" t="s">
        <v>22</v>
      </c>
      <c r="M334" t="s">
        <v>60</v>
      </c>
      <c r="N334" t="s">
        <v>60</v>
      </c>
      <c r="O334" t="s">
        <v>96</v>
      </c>
      <c r="P334" t="s">
        <v>61</v>
      </c>
    </row>
    <row r="335" spans="1:16" x14ac:dyDescent="0.25">
      <c r="A335" t="s">
        <v>15</v>
      </c>
      <c r="B335" t="s">
        <v>16</v>
      </c>
      <c r="C335" t="s">
        <v>124</v>
      </c>
      <c r="D335" t="s">
        <v>94</v>
      </c>
      <c r="E335">
        <v>50</v>
      </c>
      <c r="F335" t="s">
        <v>19</v>
      </c>
      <c r="G335" t="s">
        <v>20</v>
      </c>
      <c r="H335" t="s">
        <v>21</v>
      </c>
      <c r="I335" t="s">
        <v>72</v>
      </c>
      <c r="J335" t="str">
        <f>VLOOKUP(I335,'Clean Data'!$A$1:$B$64,2,FALSE)</f>
        <v>SALARIES AND WAGES</v>
      </c>
      <c r="K335" t="s">
        <v>95</v>
      </c>
      <c r="L335" t="s">
        <v>22</v>
      </c>
      <c r="M335" t="s">
        <v>60</v>
      </c>
      <c r="N335" t="s">
        <v>60</v>
      </c>
      <c r="O335" t="s">
        <v>96</v>
      </c>
      <c r="P335" t="s">
        <v>71</v>
      </c>
    </row>
    <row r="336" spans="1:16" x14ac:dyDescent="0.25">
      <c r="A336" t="s">
        <v>15</v>
      </c>
      <c r="B336" t="s">
        <v>16</v>
      </c>
      <c r="C336" t="s">
        <v>17</v>
      </c>
      <c r="D336" t="s">
        <v>94</v>
      </c>
      <c r="E336">
        <v>431.25</v>
      </c>
      <c r="F336" t="s">
        <v>19</v>
      </c>
      <c r="G336" t="s">
        <v>20</v>
      </c>
      <c r="H336" t="s">
        <v>21</v>
      </c>
      <c r="I336" t="s">
        <v>72</v>
      </c>
      <c r="J336" t="str">
        <f>VLOOKUP(I336,'Clean Data'!$A$1:$B$64,2,FALSE)</f>
        <v>SALARIES AND WAGES</v>
      </c>
      <c r="K336" t="s">
        <v>95</v>
      </c>
      <c r="L336" t="s">
        <v>22</v>
      </c>
      <c r="M336" t="s">
        <v>60</v>
      </c>
      <c r="N336" t="s">
        <v>60</v>
      </c>
      <c r="O336" t="s">
        <v>96</v>
      </c>
      <c r="P336" t="s">
        <v>71</v>
      </c>
    </row>
    <row r="337" spans="1:16" x14ac:dyDescent="0.25">
      <c r="A337" t="s">
        <v>15</v>
      </c>
      <c r="B337" t="s">
        <v>16</v>
      </c>
      <c r="C337" t="s">
        <v>125</v>
      </c>
      <c r="D337" t="s">
        <v>94</v>
      </c>
      <c r="E337">
        <v>25</v>
      </c>
      <c r="F337" t="s">
        <v>19</v>
      </c>
      <c r="G337" t="s">
        <v>20</v>
      </c>
      <c r="H337" t="s">
        <v>21</v>
      </c>
      <c r="I337" t="s">
        <v>72</v>
      </c>
      <c r="J337" t="str">
        <f>VLOOKUP(I337,'Clean Data'!$A$1:$B$64,2,FALSE)</f>
        <v>SALARIES AND WAGES</v>
      </c>
      <c r="K337" t="s">
        <v>95</v>
      </c>
      <c r="L337" t="s">
        <v>22</v>
      </c>
      <c r="M337" t="s">
        <v>60</v>
      </c>
      <c r="N337" t="s">
        <v>60</v>
      </c>
      <c r="O337" t="s">
        <v>96</v>
      </c>
      <c r="P337" t="s">
        <v>71</v>
      </c>
    </row>
    <row r="338" spans="1:16" x14ac:dyDescent="0.25">
      <c r="A338" t="s">
        <v>15</v>
      </c>
      <c r="B338" t="s">
        <v>16</v>
      </c>
      <c r="C338" t="s">
        <v>105</v>
      </c>
      <c r="D338" t="s">
        <v>94</v>
      </c>
      <c r="E338">
        <v>31.25</v>
      </c>
      <c r="F338" t="s">
        <v>19</v>
      </c>
      <c r="G338" t="s">
        <v>20</v>
      </c>
      <c r="H338" t="s">
        <v>21</v>
      </c>
      <c r="I338" t="s">
        <v>72</v>
      </c>
      <c r="J338" t="str">
        <f>VLOOKUP(I338,'Clean Data'!$A$1:$B$64,2,FALSE)</f>
        <v>SALARIES AND WAGES</v>
      </c>
      <c r="K338" t="s">
        <v>95</v>
      </c>
      <c r="L338" t="s">
        <v>22</v>
      </c>
      <c r="M338" t="s">
        <v>60</v>
      </c>
      <c r="N338" t="s">
        <v>60</v>
      </c>
      <c r="O338" t="s">
        <v>96</v>
      </c>
      <c r="P338" t="s">
        <v>71</v>
      </c>
    </row>
    <row r="339" spans="1:16" x14ac:dyDescent="0.25">
      <c r="A339" t="s">
        <v>15</v>
      </c>
      <c r="B339" t="s">
        <v>16</v>
      </c>
      <c r="C339" t="s">
        <v>122</v>
      </c>
      <c r="D339" t="s">
        <v>94</v>
      </c>
      <c r="E339">
        <v>31.25</v>
      </c>
      <c r="F339" t="s">
        <v>19</v>
      </c>
      <c r="G339" t="s">
        <v>20</v>
      </c>
      <c r="H339" t="s">
        <v>21</v>
      </c>
      <c r="I339" t="s">
        <v>72</v>
      </c>
      <c r="J339" t="str">
        <f>VLOOKUP(I339,'Clean Data'!$A$1:$B$64,2,FALSE)</f>
        <v>SALARIES AND WAGES</v>
      </c>
      <c r="K339" t="s">
        <v>95</v>
      </c>
      <c r="L339" t="s">
        <v>22</v>
      </c>
      <c r="M339" t="s">
        <v>60</v>
      </c>
      <c r="N339" t="s">
        <v>60</v>
      </c>
      <c r="O339" t="s">
        <v>96</v>
      </c>
      <c r="P339" t="s">
        <v>71</v>
      </c>
    </row>
    <row r="340" spans="1:16" x14ac:dyDescent="0.25">
      <c r="A340" t="s">
        <v>15</v>
      </c>
      <c r="B340" t="s">
        <v>16</v>
      </c>
      <c r="C340" t="s">
        <v>97</v>
      </c>
      <c r="D340" t="s">
        <v>94</v>
      </c>
      <c r="E340">
        <v>25</v>
      </c>
      <c r="F340" t="s">
        <v>19</v>
      </c>
      <c r="G340" t="s">
        <v>20</v>
      </c>
      <c r="H340" t="s">
        <v>21</v>
      </c>
      <c r="I340" t="s">
        <v>72</v>
      </c>
      <c r="J340" t="str">
        <f>VLOOKUP(I340,'Clean Data'!$A$1:$B$64,2,FALSE)</f>
        <v>SALARIES AND WAGES</v>
      </c>
      <c r="K340" t="s">
        <v>95</v>
      </c>
      <c r="L340" t="s">
        <v>22</v>
      </c>
      <c r="M340" t="s">
        <v>60</v>
      </c>
      <c r="N340" t="s">
        <v>60</v>
      </c>
      <c r="O340" t="s">
        <v>96</v>
      </c>
      <c r="P340" t="s">
        <v>71</v>
      </c>
    </row>
    <row r="341" spans="1:16" x14ac:dyDescent="0.25">
      <c r="A341" t="s">
        <v>15</v>
      </c>
      <c r="B341" t="s">
        <v>16</v>
      </c>
      <c r="C341" t="s">
        <v>106</v>
      </c>
      <c r="D341" t="s">
        <v>94</v>
      </c>
      <c r="E341">
        <v>25</v>
      </c>
      <c r="F341" t="s">
        <v>19</v>
      </c>
      <c r="G341" t="s">
        <v>20</v>
      </c>
      <c r="H341" t="s">
        <v>21</v>
      </c>
      <c r="I341" t="s">
        <v>72</v>
      </c>
      <c r="J341" t="str">
        <f>VLOOKUP(I341,'Clean Data'!$A$1:$B$64,2,FALSE)</f>
        <v>SALARIES AND WAGES</v>
      </c>
      <c r="K341" t="s">
        <v>95</v>
      </c>
      <c r="L341" t="s">
        <v>22</v>
      </c>
      <c r="M341" t="s">
        <v>60</v>
      </c>
      <c r="N341" t="s">
        <v>60</v>
      </c>
      <c r="O341" t="s">
        <v>96</v>
      </c>
      <c r="P341" t="s">
        <v>71</v>
      </c>
    </row>
    <row r="342" spans="1:16" x14ac:dyDescent="0.25">
      <c r="A342" t="s">
        <v>15</v>
      </c>
      <c r="B342" t="s">
        <v>16</v>
      </c>
      <c r="C342" t="s">
        <v>97</v>
      </c>
      <c r="D342" t="s">
        <v>94</v>
      </c>
      <c r="E342">
        <v>243.75</v>
      </c>
      <c r="F342" t="s">
        <v>19</v>
      </c>
      <c r="G342" t="s">
        <v>20</v>
      </c>
      <c r="H342" t="s">
        <v>21</v>
      </c>
      <c r="I342" t="s">
        <v>72</v>
      </c>
      <c r="J342" t="str">
        <f>VLOOKUP(I342,'Clean Data'!$A$1:$B$64,2,FALSE)</f>
        <v>SALARIES AND WAGES</v>
      </c>
      <c r="K342" t="s">
        <v>95</v>
      </c>
      <c r="L342" t="s">
        <v>22</v>
      </c>
      <c r="M342" t="s">
        <v>60</v>
      </c>
      <c r="N342" t="s">
        <v>60</v>
      </c>
      <c r="O342" t="s">
        <v>96</v>
      </c>
      <c r="P342" t="s">
        <v>71</v>
      </c>
    </row>
    <row r="343" spans="1:16" x14ac:dyDescent="0.25">
      <c r="A343" t="s">
        <v>15</v>
      </c>
      <c r="B343" t="s">
        <v>16</v>
      </c>
      <c r="C343" t="s">
        <v>118</v>
      </c>
      <c r="D343" t="s">
        <v>94</v>
      </c>
      <c r="E343">
        <v>281.25</v>
      </c>
      <c r="F343" t="s">
        <v>19</v>
      </c>
      <c r="G343" t="s">
        <v>20</v>
      </c>
      <c r="H343" t="s">
        <v>21</v>
      </c>
      <c r="I343" t="s">
        <v>72</v>
      </c>
      <c r="J343" t="str">
        <f>VLOOKUP(I343,'Clean Data'!$A$1:$B$64,2,FALSE)</f>
        <v>SALARIES AND WAGES</v>
      </c>
      <c r="K343" t="s">
        <v>95</v>
      </c>
      <c r="L343" t="s">
        <v>22</v>
      </c>
      <c r="M343" t="s">
        <v>60</v>
      </c>
      <c r="N343" t="s">
        <v>60</v>
      </c>
      <c r="O343" t="s">
        <v>96</v>
      </c>
      <c r="P343" t="s">
        <v>71</v>
      </c>
    </row>
    <row r="344" spans="1:16" x14ac:dyDescent="0.25">
      <c r="A344" t="s">
        <v>15</v>
      </c>
      <c r="B344" t="s">
        <v>16</v>
      </c>
      <c r="C344" t="s">
        <v>91</v>
      </c>
      <c r="D344" t="s">
        <v>94</v>
      </c>
      <c r="E344">
        <v>230</v>
      </c>
      <c r="F344" t="s">
        <v>19</v>
      </c>
      <c r="G344" t="s">
        <v>20</v>
      </c>
      <c r="H344" t="s">
        <v>21</v>
      </c>
      <c r="I344" t="s">
        <v>72</v>
      </c>
      <c r="J344" t="str">
        <f>VLOOKUP(I344,'Clean Data'!$A$1:$B$64,2,FALSE)</f>
        <v>SALARIES AND WAGES</v>
      </c>
      <c r="K344" t="s">
        <v>95</v>
      </c>
      <c r="L344" t="s">
        <v>22</v>
      </c>
      <c r="M344" t="s">
        <v>60</v>
      </c>
      <c r="N344" t="s">
        <v>60</v>
      </c>
      <c r="O344" t="s">
        <v>96</v>
      </c>
      <c r="P344" t="s">
        <v>71</v>
      </c>
    </row>
    <row r="345" spans="1:16" x14ac:dyDescent="0.25">
      <c r="A345" t="s">
        <v>15</v>
      </c>
      <c r="B345" t="s">
        <v>16</v>
      </c>
      <c r="C345" t="s">
        <v>118</v>
      </c>
      <c r="D345" t="s">
        <v>94</v>
      </c>
      <c r="E345">
        <v>31.25</v>
      </c>
      <c r="F345" t="s">
        <v>19</v>
      </c>
      <c r="G345" t="s">
        <v>20</v>
      </c>
      <c r="H345" t="s">
        <v>21</v>
      </c>
      <c r="I345" t="s">
        <v>72</v>
      </c>
      <c r="J345" t="str">
        <f>VLOOKUP(I345,'Clean Data'!$A$1:$B$64,2,FALSE)</f>
        <v>SALARIES AND WAGES</v>
      </c>
      <c r="K345" t="s">
        <v>95</v>
      </c>
      <c r="L345" t="s">
        <v>22</v>
      </c>
      <c r="M345" t="s">
        <v>60</v>
      </c>
      <c r="N345" t="s">
        <v>60</v>
      </c>
      <c r="O345" t="s">
        <v>96</v>
      </c>
      <c r="P345" t="s">
        <v>71</v>
      </c>
    </row>
    <row r="346" spans="1:16" x14ac:dyDescent="0.25">
      <c r="A346" t="s">
        <v>15</v>
      </c>
      <c r="B346" t="s">
        <v>16</v>
      </c>
      <c r="C346" t="s">
        <v>104</v>
      </c>
      <c r="D346" t="s">
        <v>94</v>
      </c>
      <c r="E346">
        <v>175</v>
      </c>
      <c r="F346" t="s">
        <v>19</v>
      </c>
      <c r="G346" t="s">
        <v>20</v>
      </c>
      <c r="H346" t="s">
        <v>21</v>
      </c>
      <c r="I346" t="s">
        <v>72</v>
      </c>
      <c r="J346" t="str">
        <f>VLOOKUP(I346,'Clean Data'!$A$1:$B$64,2,FALSE)</f>
        <v>SALARIES AND WAGES</v>
      </c>
      <c r="K346" t="s">
        <v>95</v>
      </c>
      <c r="L346" t="s">
        <v>22</v>
      </c>
      <c r="M346" t="s">
        <v>60</v>
      </c>
      <c r="N346" t="s">
        <v>60</v>
      </c>
      <c r="O346" t="s">
        <v>96</v>
      </c>
      <c r="P346" t="s">
        <v>71</v>
      </c>
    </row>
    <row r="347" spans="1:16" x14ac:dyDescent="0.25">
      <c r="A347" t="s">
        <v>15</v>
      </c>
      <c r="B347" t="s">
        <v>16</v>
      </c>
      <c r="C347" t="s">
        <v>99</v>
      </c>
      <c r="D347" t="s">
        <v>94</v>
      </c>
      <c r="E347">
        <v>25</v>
      </c>
      <c r="F347" t="s">
        <v>19</v>
      </c>
      <c r="G347" t="s">
        <v>20</v>
      </c>
      <c r="H347" t="s">
        <v>21</v>
      </c>
      <c r="I347" t="s">
        <v>72</v>
      </c>
      <c r="J347" t="str">
        <f>VLOOKUP(I347,'Clean Data'!$A$1:$B$64,2,FALSE)</f>
        <v>SALARIES AND WAGES</v>
      </c>
      <c r="K347" t="s">
        <v>95</v>
      </c>
      <c r="L347" t="s">
        <v>22</v>
      </c>
      <c r="M347" t="s">
        <v>60</v>
      </c>
      <c r="N347" t="s">
        <v>60</v>
      </c>
      <c r="O347" t="s">
        <v>96</v>
      </c>
      <c r="P347" t="s">
        <v>71</v>
      </c>
    </row>
    <row r="348" spans="1:16" x14ac:dyDescent="0.25">
      <c r="A348" t="s">
        <v>15</v>
      </c>
      <c r="B348" t="s">
        <v>16</v>
      </c>
      <c r="C348" t="s">
        <v>102</v>
      </c>
      <c r="D348" t="s">
        <v>94</v>
      </c>
      <c r="E348">
        <v>281.25</v>
      </c>
      <c r="F348" t="s">
        <v>19</v>
      </c>
      <c r="G348" t="s">
        <v>20</v>
      </c>
      <c r="H348" t="s">
        <v>21</v>
      </c>
      <c r="I348" t="s">
        <v>72</v>
      </c>
      <c r="J348" t="str">
        <f>VLOOKUP(I348,'Clean Data'!$A$1:$B$64,2,FALSE)</f>
        <v>SALARIES AND WAGES</v>
      </c>
      <c r="K348" t="s">
        <v>95</v>
      </c>
      <c r="L348" t="s">
        <v>22</v>
      </c>
      <c r="M348" t="s">
        <v>60</v>
      </c>
      <c r="N348" t="s">
        <v>60</v>
      </c>
      <c r="O348" t="s">
        <v>96</v>
      </c>
      <c r="P348" t="s">
        <v>71</v>
      </c>
    </row>
    <row r="349" spans="1:16" x14ac:dyDescent="0.25">
      <c r="A349" t="s">
        <v>15</v>
      </c>
      <c r="B349" t="s">
        <v>16</v>
      </c>
      <c r="C349" t="s">
        <v>102</v>
      </c>
      <c r="D349" t="s">
        <v>94</v>
      </c>
      <c r="E349">
        <v>0</v>
      </c>
      <c r="F349" t="s">
        <v>19</v>
      </c>
      <c r="G349" t="s">
        <v>20</v>
      </c>
      <c r="H349" t="s">
        <v>21</v>
      </c>
      <c r="I349" t="s">
        <v>72</v>
      </c>
      <c r="J349" t="str">
        <f>VLOOKUP(I349,'Clean Data'!$A$1:$B$64,2,FALSE)</f>
        <v>SALARIES AND WAGES</v>
      </c>
      <c r="K349" t="s">
        <v>95</v>
      </c>
      <c r="L349" t="s">
        <v>22</v>
      </c>
      <c r="M349" t="s">
        <v>60</v>
      </c>
      <c r="N349" t="s">
        <v>60</v>
      </c>
      <c r="O349" t="s">
        <v>96</v>
      </c>
      <c r="P349" t="s">
        <v>71</v>
      </c>
    </row>
    <row r="350" spans="1:16" x14ac:dyDescent="0.25">
      <c r="A350" t="s">
        <v>15</v>
      </c>
      <c r="B350" t="s">
        <v>16</v>
      </c>
      <c r="C350" t="s">
        <v>98</v>
      </c>
      <c r="D350" t="s">
        <v>94</v>
      </c>
      <c r="E350">
        <v>268.75</v>
      </c>
      <c r="F350" t="s">
        <v>19</v>
      </c>
      <c r="G350" t="s">
        <v>20</v>
      </c>
      <c r="H350" t="s">
        <v>21</v>
      </c>
      <c r="I350" t="s">
        <v>72</v>
      </c>
      <c r="J350" t="str">
        <f>VLOOKUP(I350,'Clean Data'!$A$1:$B$64,2,FALSE)</f>
        <v>SALARIES AND WAGES</v>
      </c>
      <c r="K350" t="s">
        <v>95</v>
      </c>
      <c r="L350" t="s">
        <v>22</v>
      </c>
      <c r="M350" t="s">
        <v>60</v>
      </c>
      <c r="N350" t="s">
        <v>60</v>
      </c>
      <c r="O350" t="s">
        <v>96</v>
      </c>
      <c r="P350" t="s">
        <v>71</v>
      </c>
    </row>
    <row r="351" spans="1:16" x14ac:dyDescent="0.25">
      <c r="A351" t="s">
        <v>15</v>
      </c>
      <c r="B351" t="s">
        <v>16</v>
      </c>
      <c r="C351" t="s">
        <v>98</v>
      </c>
      <c r="D351" t="s">
        <v>94</v>
      </c>
      <c r="E351">
        <v>50</v>
      </c>
      <c r="F351" t="s">
        <v>19</v>
      </c>
      <c r="G351" t="s">
        <v>20</v>
      </c>
      <c r="H351" t="s">
        <v>21</v>
      </c>
      <c r="I351" t="s">
        <v>72</v>
      </c>
      <c r="J351" t="str">
        <f>VLOOKUP(I351,'Clean Data'!$A$1:$B$64,2,FALSE)</f>
        <v>SALARIES AND WAGES</v>
      </c>
      <c r="K351" t="s">
        <v>95</v>
      </c>
      <c r="L351" t="s">
        <v>22</v>
      </c>
      <c r="M351" t="s">
        <v>60</v>
      </c>
      <c r="N351" t="s">
        <v>60</v>
      </c>
      <c r="O351" t="s">
        <v>96</v>
      </c>
      <c r="P351" t="s">
        <v>71</v>
      </c>
    </row>
    <row r="352" spans="1:16" x14ac:dyDescent="0.25">
      <c r="A352" t="s">
        <v>15</v>
      </c>
      <c r="B352" t="s">
        <v>16</v>
      </c>
      <c r="C352" t="s">
        <v>99</v>
      </c>
      <c r="D352" t="s">
        <v>94</v>
      </c>
      <c r="E352">
        <v>231.25</v>
      </c>
      <c r="F352" t="s">
        <v>19</v>
      </c>
      <c r="G352" t="s">
        <v>20</v>
      </c>
      <c r="H352" t="s">
        <v>21</v>
      </c>
      <c r="I352" t="s">
        <v>72</v>
      </c>
      <c r="J352" t="str">
        <f>VLOOKUP(I352,'Clean Data'!$A$1:$B$64,2,FALSE)</f>
        <v>SALARIES AND WAGES</v>
      </c>
      <c r="K352" t="s">
        <v>95</v>
      </c>
      <c r="L352" t="s">
        <v>22</v>
      </c>
      <c r="M352" t="s">
        <v>60</v>
      </c>
      <c r="N352" t="s">
        <v>60</v>
      </c>
      <c r="O352" t="s">
        <v>96</v>
      </c>
      <c r="P352" t="s">
        <v>71</v>
      </c>
    </row>
    <row r="353" spans="1:16" x14ac:dyDescent="0.25">
      <c r="A353" t="s">
        <v>15</v>
      </c>
      <c r="B353" t="s">
        <v>16</v>
      </c>
      <c r="C353" t="s">
        <v>17</v>
      </c>
      <c r="D353" t="s">
        <v>94</v>
      </c>
      <c r="E353">
        <v>107188</v>
      </c>
      <c r="F353" t="s">
        <v>19</v>
      </c>
      <c r="G353" t="s">
        <v>20</v>
      </c>
      <c r="H353" t="s">
        <v>21</v>
      </c>
      <c r="I353" t="s">
        <v>74</v>
      </c>
      <c r="J353" t="str">
        <f>VLOOKUP(I353,'Clean Data'!$A$1:$B$64,2,FALSE)</f>
        <v>SALARIES AND WAGES</v>
      </c>
      <c r="K353" t="s">
        <v>95</v>
      </c>
      <c r="L353" t="s">
        <v>22</v>
      </c>
      <c r="M353" t="s">
        <v>60</v>
      </c>
      <c r="N353" t="s">
        <v>60</v>
      </c>
      <c r="O353" t="s">
        <v>96</v>
      </c>
      <c r="P353" t="s">
        <v>71</v>
      </c>
    </row>
    <row r="354" spans="1:16" x14ac:dyDescent="0.25">
      <c r="A354" t="s">
        <v>15</v>
      </c>
      <c r="B354" t="s">
        <v>16</v>
      </c>
      <c r="C354" t="s">
        <v>124</v>
      </c>
      <c r="D354" t="s">
        <v>94</v>
      </c>
      <c r="E354">
        <v>12670</v>
      </c>
      <c r="F354" t="s">
        <v>19</v>
      </c>
      <c r="G354" t="s">
        <v>20</v>
      </c>
      <c r="H354" t="s">
        <v>21</v>
      </c>
      <c r="I354" t="s">
        <v>74</v>
      </c>
      <c r="J354" t="str">
        <f>VLOOKUP(I354,'Clean Data'!$A$1:$B$64,2,FALSE)</f>
        <v>SALARIES AND WAGES</v>
      </c>
      <c r="K354" t="s">
        <v>95</v>
      </c>
      <c r="L354" t="s">
        <v>22</v>
      </c>
      <c r="M354" t="s">
        <v>60</v>
      </c>
      <c r="N354" t="s">
        <v>60</v>
      </c>
      <c r="O354" t="s">
        <v>96</v>
      </c>
      <c r="P354" t="s">
        <v>71</v>
      </c>
    </row>
    <row r="355" spans="1:16" x14ac:dyDescent="0.25">
      <c r="A355" t="s">
        <v>15</v>
      </c>
      <c r="B355" t="s">
        <v>16</v>
      </c>
      <c r="C355" t="s">
        <v>97</v>
      </c>
      <c r="D355" t="s">
        <v>94</v>
      </c>
      <c r="E355">
        <v>5563</v>
      </c>
      <c r="F355" t="s">
        <v>19</v>
      </c>
      <c r="G355" t="s">
        <v>20</v>
      </c>
      <c r="H355" t="s">
        <v>21</v>
      </c>
      <c r="I355" t="s">
        <v>74</v>
      </c>
      <c r="J355" t="str">
        <f>VLOOKUP(I355,'Clean Data'!$A$1:$B$64,2,FALSE)</f>
        <v>SALARIES AND WAGES</v>
      </c>
      <c r="K355" t="s">
        <v>95</v>
      </c>
      <c r="L355" t="s">
        <v>22</v>
      </c>
      <c r="M355" t="s">
        <v>60</v>
      </c>
      <c r="N355" t="s">
        <v>60</v>
      </c>
      <c r="O355" t="s">
        <v>96</v>
      </c>
      <c r="P355" t="s">
        <v>71</v>
      </c>
    </row>
    <row r="356" spans="1:16" x14ac:dyDescent="0.25">
      <c r="A356" t="s">
        <v>15</v>
      </c>
      <c r="B356" t="s">
        <v>16</v>
      </c>
      <c r="C356" t="s">
        <v>97</v>
      </c>
      <c r="D356" t="s">
        <v>94</v>
      </c>
      <c r="E356">
        <v>16224</v>
      </c>
      <c r="F356" t="s">
        <v>19</v>
      </c>
      <c r="G356" t="s">
        <v>20</v>
      </c>
      <c r="H356" t="s">
        <v>21</v>
      </c>
      <c r="I356" t="s">
        <v>74</v>
      </c>
      <c r="J356" t="str">
        <f>VLOOKUP(I356,'Clean Data'!$A$1:$B$64,2,FALSE)</f>
        <v>SALARIES AND WAGES</v>
      </c>
      <c r="K356" t="s">
        <v>95</v>
      </c>
      <c r="L356" t="s">
        <v>22</v>
      </c>
      <c r="M356" t="s">
        <v>60</v>
      </c>
      <c r="N356" t="s">
        <v>60</v>
      </c>
      <c r="O356" t="s">
        <v>96</v>
      </c>
      <c r="P356" t="s">
        <v>71</v>
      </c>
    </row>
    <row r="357" spans="1:16" x14ac:dyDescent="0.25">
      <c r="A357" t="s">
        <v>15</v>
      </c>
      <c r="B357" t="s">
        <v>16</v>
      </c>
      <c r="C357" t="s">
        <v>118</v>
      </c>
      <c r="D357" t="s">
        <v>94</v>
      </c>
      <c r="E357">
        <v>11228</v>
      </c>
      <c r="F357" t="s">
        <v>19</v>
      </c>
      <c r="G357" t="s">
        <v>20</v>
      </c>
      <c r="H357" t="s">
        <v>21</v>
      </c>
      <c r="I357" t="s">
        <v>74</v>
      </c>
      <c r="J357" t="str">
        <f>VLOOKUP(I357,'Clean Data'!$A$1:$B$64,2,FALSE)</f>
        <v>SALARIES AND WAGES</v>
      </c>
      <c r="K357" t="s">
        <v>95</v>
      </c>
      <c r="L357" t="s">
        <v>22</v>
      </c>
      <c r="M357" t="s">
        <v>60</v>
      </c>
      <c r="N357" t="s">
        <v>60</v>
      </c>
      <c r="O357" t="s">
        <v>96</v>
      </c>
      <c r="P357" t="s">
        <v>71</v>
      </c>
    </row>
    <row r="358" spans="1:16" x14ac:dyDescent="0.25">
      <c r="A358" t="s">
        <v>15</v>
      </c>
      <c r="B358" t="s">
        <v>16</v>
      </c>
      <c r="C358" t="s">
        <v>118</v>
      </c>
      <c r="D358" t="s">
        <v>94</v>
      </c>
      <c r="E358">
        <v>98575.75</v>
      </c>
      <c r="F358" t="s">
        <v>19</v>
      </c>
      <c r="G358" t="s">
        <v>20</v>
      </c>
      <c r="H358" t="s">
        <v>21</v>
      </c>
      <c r="I358" t="s">
        <v>74</v>
      </c>
      <c r="J358" t="str">
        <f>VLOOKUP(I358,'Clean Data'!$A$1:$B$64,2,FALSE)</f>
        <v>SALARIES AND WAGES</v>
      </c>
      <c r="K358" t="s">
        <v>95</v>
      </c>
      <c r="L358" t="s">
        <v>22</v>
      </c>
      <c r="M358" t="s">
        <v>60</v>
      </c>
      <c r="N358" t="s">
        <v>60</v>
      </c>
      <c r="O358" t="s">
        <v>96</v>
      </c>
      <c r="P358" t="s">
        <v>71</v>
      </c>
    </row>
    <row r="359" spans="1:16" x14ac:dyDescent="0.25">
      <c r="A359" t="s">
        <v>15</v>
      </c>
      <c r="B359" t="s">
        <v>16</v>
      </c>
      <c r="C359" t="s">
        <v>98</v>
      </c>
      <c r="D359" t="s">
        <v>94</v>
      </c>
      <c r="E359">
        <v>13809.5</v>
      </c>
      <c r="F359" t="s">
        <v>19</v>
      </c>
      <c r="G359" t="s">
        <v>20</v>
      </c>
      <c r="H359" t="s">
        <v>21</v>
      </c>
      <c r="I359" t="s">
        <v>74</v>
      </c>
      <c r="J359" t="str">
        <f>VLOOKUP(I359,'Clean Data'!$A$1:$B$64,2,FALSE)</f>
        <v>SALARIES AND WAGES</v>
      </c>
      <c r="K359" t="s">
        <v>95</v>
      </c>
      <c r="L359" t="s">
        <v>22</v>
      </c>
      <c r="M359" t="s">
        <v>60</v>
      </c>
      <c r="N359" t="s">
        <v>60</v>
      </c>
      <c r="O359" t="s">
        <v>96</v>
      </c>
      <c r="P359" t="s">
        <v>71</v>
      </c>
    </row>
    <row r="360" spans="1:16" x14ac:dyDescent="0.25">
      <c r="A360" t="s">
        <v>15</v>
      </c>
      <c r="B360" t="s">
        <v>16</v>
      </c>
      <c r="C360" t="s">
        <v>98</v>
      </c>
      <c r="D360" t="s">
        <v>94</v>
      </c>
      <c r="E360">
        <v>59002.5</v>
      </c>
      <c r="F360" t="s">
        <v>19</v>
      </c>
      <c r="G360" t="s">
        <v>20</v>
      </c>
      <c r="H360" t="s">
        <v>21</v>
      </c>
      <c r="I360" t="s">
        <v>74</v>
      </c>
      <c r="J360" t="str">
        <f>VLOOKUP(I360,'Clean Data'!$A$1:$B$64,2,FALSE)</f>
        <v>SALARIES AND WAGES</v>
      </c>
      <c r="K360" t="s">
        <v>95</v>
      </c>
      <c r="L360" t="s">
        <v>22</v>
      </c>
      <c r="M360" t="s">
        <v>60</v>
      </c>
      <c r="N360" t="s">
        <v>60</v>
      </c>
      <c r="O360" t="s">
        <v>96</v>
      </c>
      <c r="P360" t="s">
        <v>71</v>
      </c>
    </row>
    <row r="361" spans="1:16" x14ac:dyDescent="0.25">
      <c r="A361" t="s">
        <v>15</v>
      </c>
      <c r="B361" t="s">
        <v>16</v>
      </c>
      <c r="C361" t="s">
        <v>102</v>
      </c>
      <c r="D361" t="s">
        <v>94</v>
      </c>
      <c r="E361">
        <v>0</v>
      </c>
      <c r="F361" t="s">
        <v>19</v>
      </c>
      <c r="G361" t="s">
        <v>20</v>
      </c>
      <c r="H361" t="s">
        <v>21</v>
      </c>
      <c r="I361" t="s">
        <v>74</v>
      </c>
      <c r="J361" t="str">
        <f>VLOOKUP(I361,'Clean Data'!$A$1:$B$64,2,FALSE)</f>
        <v>SALARIES AND WAGES</v>
      </c>
      <c r="K361" t="s">
        <v>95</v>
      </c>
      <c r="L361" t="s">
        <v>22</v>
      </c>
      <c r="M361" t="s">
        <v>60</v>
      </c>
      <c r="N361" t="s">
        <v>60</v>
      </c>
      <c r="O361" t="s">
        <v>96</v>
      </c>
      <c r="P361" t="s">
        <v>71</v>
      </c>
    </row>
    <row r="362" spans="1:16" x14ac:dyDescent="0.25">
      <c r="A362" t="s">
        <v>15</v>
      </c>
      <c r="B362" t="s">
        <v>16</v>
      </c>
      <c r="C362" t="s">
        <v>102</v>
      </c>
      <c r="D362" t="s">
        <v>94</v>
      </c>
      <c r="E362">
        <v>109544.75</v>
      </c>
      <c r="F362" t="s">
        <v>19</v>
      </c>
      <c r="G362" t="s">
        <v>20</v>
      </c>
      <c r="H362" t="s">
        <v>21</v>
      </c>
      <c r="I362" t="s">
        <v>74</v>
      </c>
      <c r="J362" t="str">
        <f>VLOOKUP(I362,'Clean Data'!$A$1:$B$64,2,FALSE)</f>
        <v>SALARIES AND WAGES</v>
      </c>
      <c r="K362" t="s">
        <v>95</v>
      </c>
      <c r="L362" t="s">
        <v>22</v>
      </c>
      <c r="M362" t="s">
        <v>60</v>
      </c>
      <c r="N362" t="s">
        <v>60</v>
      </c>
      <c r="O362" t="s">
        <v>96</v>
      </c>
      <c r="P362" t="s">
        <v>71</v>
      </c>
    </row>
    <row r="363" spans="1:16" x14ac:dyDescent="0.25">
      <c r="A363" t="s">
        <v>15</v>
      </c>
      <c r="B363" t="s">
        <v>16</v>
      </c>
      <c r="C363" t="s">
        <v>99</v>
      </c>
      <c r="D363" t="s">
        <v>94</v>
      </c>
      <c r="E363">
        <v>10362</v>
      </c>
      <c r="F363" t="s">
        <v>19</v>
      </c>
      <c r="G363" t="s">
        <v>20</v>
      </c>
      <c r="H363" t="s">
        <v>21</v>
      </c>
      <c r="I363" t="s">
        <v>74</v>
      </c>
      <c r="J363" t="str">
        <f>VLOOKUP(I363,'Clean Data'!$A$1:$B$64,2,FALSE)</f>
        <v>SALARIES AND WAGES</v>
      </c>
      <c r="K363" t="s">
        <v>95</v>
      </c>
      <c r="L363" t="s">
        <v>22</v>
      </c>
      <c r="M363" t="s">
        <v>60</v>
      </c>
      <c r="N363" t="s">
        <v>60</v>
      </c>
      <c r="O363" t="s">
        <v>96</v>
      </c>
      <c r="P363" t="s">
        <v>71</v>
      </c>
    </row>
    <row r="364" spans="1:16" x14ac:dyDescent="0.25">
      <c r="A364" t="s">
        <v>15</v>
      </c>
      <c r="B364" t="s">
        <v>16</v>
      </c>
      <c r="C364" t="s">
        <v>125</v>
      </c>
      <c r="D364" t="s">
        <v>94</v>
      </c>
      <c r="E364">
        <v>10362</v>
      </c>
      <c r="F364" t="s">
        <v>19</v>
      </c>
      <c r="G364" t="s">
        <v>20</v>
      </c>
      <c r="H364" t="s">
        <v>21</v>
      </c>
      <c r="I364" t="s">
        <v>74</v>
      </c>
      <c r="J364" t="str">
        <f>VLOOKUP(I364,'Clean Data'!$A$1:$B$64,2,FALSE)</f>
        <v>SALARIES AND WAGES</v>
      </c>
      <c r="K364" t="s">
        <v>95</v>
      </c>
      <c r="L364" t="s">
        <v>22</v>
      </c>
      <c r="M364" t="s">
        <v>60</v>
      </c>
      <c r="N364" t="s">
        <v>60</v>
      </c>
      <c r="O364" t="s">
        <v>96</v>
      </c>
      <c r="P364" t="s">
        <v>71</v>
      </c>
    </row>
    <row r="365" spans="1:16" x14ac:dyDescent="0.25">
      <c r="A365" t="s">
        <v>15</v>
      </c>
      <c r="B365" t="s">
        <v>16</v>
      </c>
      <c r="C365" t="s">
        <v>99</v>
      </c>
      <c r="D365" t="s">
        <v>94</v>
      </c>
      <c r="E365">
        <v>98985</v>
      </c>
      <c r="F365" t="s">
        <v>19</v>
      </c>
      <c r="G365" t="s">
        <v>20</v>
      </c>
      <c r="H365" t="s">
        <v>21</v>
      </c>
      <c r="I365" t="s">
        <v>74</v>
      </c>
      <c r="J365" t="str">
        <f>VLOOKUP(I365,'Clean Data'!$A$1:$B$64,2,FALSE)</f>
        <v>SALARIES AND WAGES</v>
      </c>
      <c r="K365" t="s">
        <v>95</v>
      </c>
      <c r="L365" t="s">
        <v>22</v>
      </c>
      <c r="M365" t="s">
        <v>60</v>
      </c>
      <c r="N365" t="s">
        <v>60</v>
      </c>
      <c r="O365" t="s">
        <v>96</v>
      </c>
      <c r="P365" t="s">
        <v>71</v>
      </c>
    </row>
    <row r="366" spans="1:16" x14ac:dyDescent="0.25">
      <c r="A366" t="s">
        <v>15</v>
      </c>
      <c r="B366" t="s">
        <v>16</v>
      </c>
      <c r="C366" t="s">
        <v>105</v>
      </c>
      <c r="D366" t="s">
        <v>94</v>
      </c>
      <c r="E366">
        <v>11091.75</v>
      </c>
      <c r="F366" t="s">
        <v>19</v>
      </c>
      <c r="G366" t="s">
        <v>20</v>
      </c>
      <c r="H366" t="s">
        <v>21</v>
      </c>
      <c r="I366" t="s">
        <v>74</v>
      </c>
      <c r="J366" t="str">
        <f>VLOOKUP(I366,'Clean Data'!$A$1:$B$64,2,FALSE)</f>
        <v>SALARIES AND WAGES</v>
      </c>
      <c r="K366" t="s">
        <v>95</v>
      </c>
      <c r="L366" t="s">
        <v>22</v>
      </c>
      <c r="M366" t="s">
        <v>60</v>
      </c>
      <c r="N366" t="s">
        <v>60</v>
      </c>
      <c r="O366" t="s">
        <v>96</v>
      </c>
      <c r="P366" t="s">
        <v>71</v>
      </c>
    </row>
    <row r="367" spans="1:16" x14ac:dyDescent="0.25">
      <c r="A367" t="s">
        <v>15</v>
      </c>
      <c r="B367" t="s">
        <v>16</v>
      </c>
      <c r="C367" t="s">
        <v>106</v>
      </c>
      <c r="D367" t="s">
        <v>94</v>
      </c>
      <c r="E367">
        <v>6744</v>
      </c>
      <c r="F367" t="s">
        <v>19</v>
      </c>
      <c r="G367" t="s">
        <v>20</v>
      </c>
      <c r="H367" t="s">
        <v>21</v>
      </c>
      <c r="I367" t="s">
        <v>74</v>
      </c>
      <c r="J367" t="str">
        <f>VLOOKUP(I367,'Clean Data'!$A$1:$B$64,2,FALSE)</f>
        <v>SALARIES AND WAGES</v>
      </c>
      <c r="K367" t="s">
        <v>95</v>
      </c>
      <c r="L367" t="s">
        <v>22</v>
      </c>
      <c r="M367" t="s">
        <v>60</v>
      </c>
      <c r="N367" t="s">
        <v>60</v>
      </c>
      <c r="O367" t="s">
        <v>96</v>
      </c>
      <c r="P367" t="s">
        <v>71</v>
      </c>
    </row>
    <row r="368" spans="1:16" x14ac:dyDescent="0.25">
      <c r="A368" t="s">
        <v>15</v>
      </c>
      <c r="B368" t="s">
        <v>16</v>
      </c>
      <c r="C368" t="s">
        <v>122</v>
      </c>
      <c r="D368" t="s">
        <v>94</v>
      </c>
      <c r="E368">
        <v>11228</v>
      </c>
      <c r="F368" t="s">
        <v>19</v>
      </c>
      <c r="G368" t="s">
        <v>20</v>
      </c>
      <c r="H368" t="s">
        <v>21</v>
      </c>
      <c r="I368" t="s">
        <v>74</v>
      </c>
      <c r="J368" t="str">
        <f>VLOOKUP(I368,'Clean Data'!$A$1:$B$64,2,FALSE)</f>
        <v>SALARIES AND WAGES</v>
      </c>
      <c r="K368" t="s">
        <v>95</v>
      </c>
      <c r="L368" t="s">
        <v>22</v>
      </c>
      <c r="M368" t="s">
        <v>60</v>
      </c>
      <c r="N368" t="s">
        <v>60</v>
      </c>
      <c r="O368" t="s">
        <v>96</v>
      </c>
      <c r="P368" t="s">
        <v>71</v>
      </c>
    </row>
    <row r="369" spans="1:16" x14ac:dyDescent="0.25">
      <c r="A369" t="s">
        <v>15</v>
      </c>
      <c r="B369" t="s">
        <v>16</v>
      </c>
      <c r="C369" t="s">
        <v>104</v>
      </c>
      <c r="D369" t="s">
        <v>94</v>
      </c>
      <c r="E369">
        <v>50405.5</v>
      </c>
      <c r="F369" t="s">
        <v>19</v>
      </c>
      <c r="G369" t="s">
        <v>20</v>
      </c>
      <c r="H369" t="s">
        <v>21</v>
      </c>
      <c r="I369" t="s">
        <v>74</v>
      </c>
      <c r="J369" t="str">
        <f>VLOOKUP(I369,'Clean Data'!$A$1:$B$64,2,FALSE)</f>
        <v>SALARIES AND WAGES</v>
      </c>
      <c r="K369" t="s">
        <v>95</v>
      </c>
      <c r="L369" t="s">
        <v>22</v>
      </c>
      <c r="M369" t="s">
        <v>60</v>
      </c>
      <c r="N369" t="s">
        <v>60</v>
      </c>
      <c r="O369" t="s">
        <v>96</v>
      </c>
      <c r="P369" t="s">
        <v>71</v>
      </c>
    </row>
    <row r="370" spans="1:16" x14ac:dyDescent="0.25">
      <c r="A370" t="s">
        <v>15</v>
      </c>
      <c r="B370" t="s">
        <v>16</v>
      </c>
      <c r="C370" t="s">
        <v>91</v>
      </c>
      <c r="D370" t="s">
        <v>94</v>
      </c>
      <c r="E370">
        <v>62280</v>
      </c>
      <c r="F370" t="s">
        <v>19</v>
      </c>
      <c r="G370" t="s">
        <v>20</v>
      </c>
      <c r="H370" t="s">
        <v>21</v>
      </c>
      <c r="I370" t="s">
        <v>74</v>
      </c>
      <c r="J370" t="str">
        <f>VLOOKUP(I370,'Clean Data'!$A$1:$B$64,2,FALSE)</f>
        <v>SALARIES AND WAGES</v>
      </c>
      <c r="K370" t="s">
        <v>95</v>
      </c>
      <c r="L370" t="s">
        <v>22</v>
      </c>
      <c r="M370" t="s">
        <v>60</v>
      </c>
      <c r="N370" t="s">
        <v>60</v>
      </c>
      <c r="O370" t="s">
        <v>96</v>
      </c>
      <c r="P370" t="s">
        <v>71</v>
      </c>
    </row>
    <row r="371" spans="1:16" x14ac:dyDescent="0.25">
      <c r="A371" t="s">
        <v>15</v>
      </c>
      <c r="B371" t="s">
        <v>16</v>
      </c>
      <c r="C371" t="s">
        <v>106</v>
      </c>
      <c r="D371" t="s">
        <v>94</v>
      </c>
      <c r="E371">
        <v>10149.24</v>
      </c>
      <c r="F371" t="s">
        <v>19</v>
      </c>
      <c r="G371" t="s">
        <v>20</v>
      </c>
      <c r="H371" t="s">
        <v>21</v>
      </c>
      <c r="I371" t="s">
        <v>73</v>
      </c>
      <c r="J371" t="str">
        <f>VLOOKUP(I371,'Clean Data'!$A$1:$B$64,2,FALSE)</f>
        <v>SALARIES AND WAGES</v>
      </c>
      <c r="K371" t="s">
        <v>95</v>
      </c>
      <c r="L371" t="s">
        <v>22</v>
      </c>
      <c r="M371" t="s">
        <v>60</v>
      </c>
      <c r="N371" t="s">
        <v>60</v>
      </c>
      <c r="O371" t="s">
        <v>96</v>
      </c>
      <c r="P371" t="s">
        <v>71</v>
      </c>
    </row>
    <row r="372" spans="1:16" x14ac:dyDescent="0.25">
      <c r="A372" t="s">
        <v>15</v>
      </c>
      <c r="B372" t="s">
        <v>16</v>
      </c>
      <c r="C372" t="s">
        <v>91</v>
      </c>
      <c r="D372" t="s">
        <v>94</v>
      </c>
      <c r="E372">
        <v>84329.84</v>
      </c>
      <c r="F372" t="s">
        <v>19</v>
      </c>
      <c r="G372" t="s">
        <v>20</v>
      </c>
      <c r="H372" t="s">
        <v>21</v>
      </c>
      <c r="I372" t="s">
        <v>73</v>
      </c>
      <c r="J372" t="str">
        <f>VLOOKUP(I372,'Clean Data'!$A$1:$B$64,2,FALSE)</f>
        <v>SALARIES AND WAGES</v>
      </c>
      <c r="K372" t="s">
        <v>95</v>
      </c>
      <c r="L372" t="s">
        <v>22</v>
      </c>
      <c r="M372" t="s">
        <v>60</v>
      </c>
      <c r="N372" t="s">
        <v>60</v>
      </c>
      <c r="O372" t="s">
        <v>96</v>
      </c>
      <c r="P372" t="s">
        <v>71</v>
      </c>
    </row>
    <row r="373" spans="1:16" x14ac:dyDescent="0.25">
      <c r="A373" t="s">
        <v>15</v>
      </c>
      <c r="B373" t="s">
        <v>16</v>
      </c>
      <c r="C373" t="s">
        <v>104</v>
      </c>
      <c r="D373" t="s">
        <v>94</v>
      </c>
      <c r="E373">
        <v>73418.3</v>
      </c>
      <c r="F373" t="s">
        <v>19</v>
      </c>
      <c r="G373" t="s">
        <v>20</v>
      </c>
      <c r="H373" t="s">
        <v>21</v>
      </c>
      <c r="I373" t="s">
        <v>73</v>
      </c>
      <c r="J373" t="str">
        <f>VLOOKUP(I373,'Clean Data'!$A$1:$B$64,2,FALSE)</f>
        <v>SALARIES AND WAGES</v>
      </c>
      <c r="K373" t="s">
        <v>95</v>
      </c>
      <c r="L373" t="s">
        <v>22</v>
      </c>
      <c r="M373" t="s">
        <v>60</v>
      </c>
      <c r="N373" t="s">
        <v>60</v>
      </c>
      <c r="O373" t="s">
        <v>96</v>
      </c>
      <c r="P373" t="s">
        <v>71</v>
      </c>
    </row>
    <row r="374" spans="1:16" x14ac:dyDescent="0.25">
      <c r="A374" t="s">
        <v>15</v>
      </c>
      <c r="B374" t="s">
        <v>16</v>
      </c>
      <c r="C374" t="s">
        <v>99</v>
      </c>
      <c r="D374" t="s">
        <v>94</v>
      </c>
      <c r="E374">
        <v>100951.92</v>
      </c>
      <c r="F374" t="s">
        <v>19</v>
      </c>
      <c r="G374" t="s">
        <v>20</v>
      </c>
      <c r="H374" t="s">
        <v>21</v>
      </c>
      <c r="I374" t="s">
        <v>73</v>
      </c>
      <c r="J374" t="str">
        <f>VLOOKUP(I374,'Clean Data'!$A$1:$B$64,2,FALSE)</f>
        <v>SALARIES AND WAGES</v>
      </c>
      <c r="K374" t="s">
        <v>95</v>
      </c>
      <c r="L374" t="s">
        <v>22</v>
      </c>
      <c r="M374" t="s">
        <v>60</v>
      </c>
      <c r="N374" t="s">
        <v>60</v>
      </c>
      <c r="O374" t="s">
        <v>96</v>
      </c>
      <c r="P374" t="s">
        <v>71</v>
      </c>
    </row>
    <row r="375" spans="1:16" x14ac:dyDescent="0.25">
      <c r="A375" t="s">
        <v>15</v>
      </c>
      <c r="B375" t="s">
        <v>16</v>
      </c>
      <c r="C375" t="s">
        <v>99</v>
      </c>
      <c r="D375" t="s">
        <v>94</v>
      </c>
      <c r="E375">
        <v>12053.21</v>
      </c>
      <c r="F375" t="s">
        <v>19</v>
      </c>
      <c r="G375" t="s">
        <v>20</v>
      </c>
      <c r="H375" t="s">
        <v>21</v>
      </c>
      <c r="I375" t="s">
        <v>73</v>
      </c>
      <c r="J375" t="str">
        <f>VLOOKUP(I375,'Clean Data'!$A$1:$B$64,2,FALSE)</f>
        <v>SALARIES AND WAGES</v>
      </c>
      <c r="K375" t="s">
        <v>95</v>
      </c>
      <c r="L375" t="s">
        <v>22</v>
      </c>
      <c r="M375" t="s">
        <v>60</v>
      </c>
      <c r="N375" t="s">
        <v>60</v>
      </c>
      <c r="O375" t="s">
        <v>96</v>
      </c>
      <c r="P375" t="s">
        <v>71</v>
      </c>
    </row>
    <row r="376" spans="1:16" x14ac:dyDescent="0.25">
      <c r="A376" t="s">
        <v>15</v>
      </c>
      <c r="B376" t="s">
        <v>16</v>
      </c>
      <c r="C376" t="s">
        <v>102</v>
      </c>
      <c r="D376" t="s">
        <v>94</v>
      </c>
      <c r="E376">
        <v>124518.45</v>
      </c>
      <c r="F376" t="s">
        <v>19</v>
      </c>
      <c r="G376" t="s">
        <v>20</v>
      </c>
      <c r="H376" t="s">
        <v>21</v>
      </c>
      <c r="I376" t="s">
        <v>73</v>
      </c>
      <c r="J376" t="str">
        <f>VLOOKUP(I376,'Clean Data'!$A$1:$B$64,2,FALSE)</f>
        <v>SALARIES AND WAGES</v>
      </c>
      <c r="K376" t="s">
        <v>95</v>
      </c>
      <c r="L376" t="s">
        <v>22</v>
      </c>
      <c r="M376" t="s">
        <v>60</v>
      </c>
      <c r="N376" t="s">
        <v>60</v>
      </c>
      <c r="O376" t="s">
        <v>96</v>
      </c>
      <c r="P376" t="s">
        <v>71</v>
      </c>
    </row>
    <row r="377" spans="1:16" x14ac:dyDescent="0.25">
      <c r="A377" t="s">
        <v>15</v>
      </c>
      <c r="B377" t="s">
        <v>16</v>
      </c>
      <c r="C377" t="s">
        <v>102</v>
      </c>
      <c r="D377" t="s">
        <v>94</v>
      </c>
      <c r="E377">
        <v>0</v>
      </c>
      <c r="F377" t="s">
        <v>19</v>
      </c>
      <c r="G377" t="s">
        <v>20</v>
      </c>
      <c r="H377" t="s">
        <v>21</v>
      </c>
      <c r="I377" t="s">
        <v>73</v>
      </c>
      <c r="J377" t="str">
        <f>VLOOKUP(I377,'Clean Data'!$A$1:$B$64,2,FALSE)</f>
        <v>SALARIES AND WAGES</v>
      </c>
      <c r="K377" t="s">
        <v>95</v>
      </c>
      <c r="L377" t="s">
        <v>22</v>
      </c>
      <c r="M377" t="s">
        <v>60</v>
      </c>
      <c r="N377" t="s">
        <v>60</v>
      </c>
      <c r="O377" t="s">
        <v>96</v>
      </c>
      <c r="P377" t="s">
        <v>71</v>
      </c>
    </row>
    <row r="378" spans="1:16" x14ac:dyDescent="0.25">
      <c r="A378" t="s">
        <v>15</v>
      </c>
      <c r="B378" t="s">
        <v>16</v>
      </c>
      <c r="C378" t="s">
        <v>98</v>
      </c>
      <c r="D378" t="s">
        <v>94</v>
      </c>
      <c r="E378">
        <v>79945.279999999999</v>
      </c>
      <c r="F378" t="s">
        <v>19</v>
      </c>
      <c r="G378" t="s">
        <v>20</v>
      </c>
      <c r="H378" t="s">
        <v>21</v>
      </c>
      <c r="I378" t="s">
        <v>73</v>
      </c>
      <c r="J378" t="str">
        <f>VLOOKUP(I378,'Clean Data'!$A$1:$B$64,2,FALSE)</f>
        <v>SALARIES AND WAGES</v>
      </c>
      <c r="K378" t="s">
        <v>95</v>
      </c>
      <c r="L378" t="s">
        <v>22</v>
      </c>
      <c r="M378" t="s">
        <v>60</v>
      </c>
      <c r="N378" t="s">
        <v>60</v>
      </c>
      <c r="O378" t="s">
        <v>96</v>
      </c>
      <c r="P378" t="s">
        <v>71</v>
      </c>
    </row>
    <row r="379" spans="1:16" x14ac:dyDescent="0.25">
      <c r="A379" t="s">
        <v>15</v>
      </c>
      <c r="B379" t="s">
        <v>16</v>
      </c>
      <c r="C379" t="s">
        <v>118</v>
      </c>
      <c r="D379" t="s">
        <v>94</v>
      </c>
      <c r="E379">
        <v>12435.23</v>
      </c>
      <c r="F379" t="s">
        <v>19</v>
      </c>
      <c r="G379" t="s">
        <v>20</v>
      </c>
      <c r="H379" t="s">
        <v>21</v>
      </c>
      <c r="I379" t="s">
        <v>73</v>
      </c>
      <c r="J379" t="str">
        <f>VLOOKUP(I379,'Clean Data'!$A$1:$B$64,2,FALSE)</f>
        <v>SALARIES AND WAGES</v>
      </c>
      <c r="K379" t="s">
        <v>95</v>
      </c>
      <c r="L379" t="s">
        <v>22</v>
      </c>
      <c r="M379" t="s">
        <v>60</v>
      </c>
      <c r="N379" t="s">
        <v>60</v>
      </c>
      <c r="O379" t="s">
        <v>96</v>
      </c>
      <c r="P379" t="s">
        <v>71</v>
      </c>
    </row>
    <row r="380" spans="1:16" x14ac:dyDescent="0.25">
      <c r="A380" t="s">
        <v>15</v>
      </c>
      <c r="B380" t="s">
        <v>16</v>
      </c>
      <c r="C380" t="s">
        <v>97</v>
      </c>
      <c r="D380" t="s">
        <v>94</v>
      </c>
      <c r="E380">
        <v>110042.46</v>
      </c>
      <c r="F380" t="s">
        <v>19</v>
      </c>
      <c r="G380" t="s">
        <v>20</v>
      </c>
      <c r="H380" t="s">
        <v>21</v>
      </c>
      <c r="I380" t="s">
        <v>73</v>
      </c>
      <c r="J380" t="str">
        <f>VLOOKUP(I380,'Clean Data'!$A$1:$B$64,2,FALSE)</f>
        <v>SALARIES AND WAGES</v>
      </c>
      <c r="K380" t="s">
        <v>95</v>
      </c>
      <c r="L380" t="s">
        <v>22</v>
      </c>
      <c r="M380" t="s">
        <v>60</v>
      </c>
      <c r="N380" t="s">
        <v>60</v>
      </c>
      <c r="O380" t="s">
        <v>96</v>
      </c>
      <c r="P380" t="s">
        <v>71</v>
      </c>
    </row>
    <row r="381" spans="1:16" x14ac:dyDescent="0.25">
      <c r="A381" t="s">
        <v>15</v>
      </c>
      <c r="B381" t="s">
        <v>16</v>
      </c>
      <c r="C381" t="s">
        <v>97</v>
      </c>
      <c r="D381" t="s">
        <v>94</v>
      </c>
      <c r="E381">
        <v>11526.34</v>
      </c>
      <c r="F381" t="s">
        <v>19</v>
      </c>
      <c r="G381" t="s">
        <v>20</v>
      </c>
      <c r="H381" t="s">
        <v>21</v>
      </c>
      <c r="I381" t="s">
        <v>73</v>
      </c>
      <c r="J381" t="str">
        <f>VLOOKUP(I381,'Clean Data'!$A$1:$B$64,2,FALSE)</f>
        <v>SALARIES AND WAGES</v>
      </c>
      <c r="K381" t="s">
        <v>95</v>
      </c>
      <c r="L381" t="s">
        <v>22</v>
      </c>
      <c r="M381" t="s">
        <v>60</v>
      </c>
      <c r="N381" t="s">
        <v>60</v>
      </c>
      <c r="O381" t="s">
        <v>96</v>
      </c>
      <c r="P381" t="s">
        <v>71</v>
      </c>
    </row>
    <row r="382" spans="1:16" x14ac:dyDescent="0.25">
      <c r="A382" t="s">
        <v>15</v>
      </c>
      <c r="B382" t="s">
        <v>16</v>
      </c>
      <c r="C382" t="s">
        <v>124</v>
      </c>
      <c r="D382" t="s">
        <v>94</v>
      </c>
      <c r="E382">
        <v>27700.28</v>
      </c>
      <c r="F382" t="s">
        <v>19</v>
      </c>
      <c r="G382" t="s">
        <v>20</v>
      </c>
      <c r="H382" t="s">
        <v>21</v>
      </c>
      <c r="I382" t="s">
        <v>73</v>
      </c>
      <c r="J382" t="str">
        <f>VLOOKUP(I382,'Clean Data'!$A$1:$B$64,2,FALSE)</f>
        <v>SALARIES AND WAGES</v>
      </c>
      <c r="K382" t="s">
        <v>95</v>
      </c>
      <c r="L382" t="s">
        <v>22</v>
      </c>
      <c r="M382" t="s">
        <v>60</v>
      </c>
      <c r="N382" t="s">
        <v>60</v>
      </c>
      <c r="O382" t="s">
        <v>96</v>
      </c>
      <c r="P382" t="s">
        <v>71</v>
      </c>
    </row>
    <row r="383" spans="1:16" x14ac:dyDescent="0.25">
      <c r="A383" t="s">
        <v>15</v>
      </c>
      <c r="B383" t="s">
        <v>16</v>
      </c>
      <c r="C383" t="s">
        <v>17</v>
      </c>
      <c r="D383" t="s">
        <v>94</v>
      </c>
      <c r="E383">
        <v>195973.3</v>
      </c>
      <c r="F383" t="s">
        <v>19</v>
      </c>
      <c r="G383" t="s">
        <v>20</v>
      </c>
      <c r="H383" t="s">
        <v>21</v>
      </c>
      <c r="I383" t="s">
        <v>73</v>
      </c>
      <c r="J383" t="str">
        <f>VLOOKUP(I383,'Clean Data'!$A$1:$B$64,2,FALSE)</f>
        <v>SALARIES AND WAGES</v>
      </c>
      <c r="K383" t="s">
        <v>95</v>
      </c>
      <c r="L383" t="s">
        <v>22</v>
      </c>
      <c r="M383" t="s">
        <v>60</v>
      </c>
      <c r="N383" t="s">
        <v>60</v>
      </c>
      <c r="O383" t="s">
        <v>96</v>
      </c>
      <c r="P383" t="s">
        <v>71</v>
      </c>
    </row>
    <row r="384" spans="1:16" x14ac:dyDescent="0.25">
      <c r="A384" t="s">
        <v>15</v>
      </c>
      <c r="B384" t="s">
        <v>16</v>
      </c>
      <c r="C384" t="s">
        <v>125</v>
      </c>
      <c r="D384" t="s">
        <v>94</v>
      </c>
      <c r="E384">
        <v>10427.34</v>
      </c>
      <c r="F384" t="s">
        <v>19</v>
      </c>
      <c r="G384" t="s">
        <v>20</v>
      </c>
      <c r="H384" t="s">
        <v>21</v>
      </c>
      <c r="I384" t="s">
        <v>73</v>
      </c>
      <c r="J384" t="str">
        <f>VLOOKUP(I384,'Clean Data'!$A$1:$B$64,2,FALSE)</f>
        <v>SALARIES AND WAGES</v>
      </c>
      <c r="K384" t="s">
        <v>95</v>
      </c>
      <c r="L384" t="s">
        <v>22</v>
      </c>
      <c r="M384" t="s">
        <v>60</v>
      </c>
      <c r="N384" t="s">
        <v>60</v>
      </c>
      <c r="O384" t="s">
        <v>96</v>
      </c>
      <c r="P384" t="s">
        <v>71</v>
      </c>
    </row>
    <row r="385" spans="1:16" x14ac:dyDescent="0.25">
      <c r="A385" t="s">
        <v>15</v>
      </c>
      <c r="B385" t="s">
        <v>16</v>
      </c>
      <c r="C385" t="s">
        <v>105</v>
      </c>
      <c r="D385" t="s">
        <v>94</v>
      </c>
      <c r="E385">
        <v>12814.07</v>
      </c>
      <c r="F385" t="s">
        <v>19</v>
      </c>
      <c r="G385" t="s">
        <v>20</v>
      </c>
      <c r="H385" t="s">
        <v>21</v>
      </c>
      <c r="I385" t="s">
        <v>73</v>
      </c>
      <c r="J385" t="str">
        <f>VLOOKUP(I385,'Clean Data'!$A$1:$B$64,2,FALSE)</f>
        <v>SALARIES AND WAGES</v>
      </c>
      <c r="K385" t="s">
        <v>95</v>
      </c>
      <c r="L385" t="s">
        <v>22</v>
      </c>
      <c r="M385" t="s">
        <v>60</v>
      </c>
      <c r="N385" t="s">
        <v>60</v>
      </c>
      <c r="O385" t="s">
        <v>96</v>
      </c>
      <c r="P385" t="s">
        <v>71</v>
      </c>
    </row>
    <row r="386" spans="1:16" x14ac:dyDescent="0.25">
      <c r="A386" t="s">
        <v>15</v>
      </c>
      <c r="B386" t="s">
        <v>16</v>
      </c>
      <c r="C386" t="s">
        <v>122</v>
      </c>
      <c r="D386" t="s">
        <v>94</v>
      </c>
      <c r="E386">
        <v>10850.98</v>
      </c>
      <c r="F386" t="s">
        <v>19</v>
      </c>
      <c r="G386" t="s">
        <v>20</v>
      </c>
      <c r="H386" t="s">
        <v>21</v>
      </c>
      <c r="I386" t="s">
        <v>73</v>
      </c>
      <c r="J386" t="str">
        <f>VLOOKUP(I386,'Clean Data'!$A$1:$B$64,2,FALSE)</f>
        <v>SALARIES AND WAGES</v>
      </c>
      <c r="K386" t="s">
        <v>95</v>
      </c>
      <c r="L386" t="s">
        <v>22</v>
      </c>
      <c r="M386" t="s">
        <v>60</v>
      </c>
      <c r="N386" t="s">
        <v>60</v>
      </c>
      <c r="O386" t="s">
        <v>96</v>
      </c>
      <c r="P386" t="s">
        <v>71</v>
      </c>
    </row>
    <row r="387" spans="1:16" x14ac:dyDescent="0.25">
      <c r="A387" t="s">
        <v>15</v>
      </c>
      <c r="B387" t="s">
        <v>16</v>
      </c>
      <c r="C387" t="s">
        <v>118</v>
      </c>
      <c r="D387" t="s">
        <v>94</v>
      </c>
      <c r="E387">
        <v>107135.41</v>
      </c>
      <c r="F387" t="s">
        <v>19</v>
      </c>
      <c r="G387" t="s">
        <v>20</v>
      </c>
      <c r="H387" t="s">
        <v>21</v>
      </c>
      <c r="I387" t="s">
        <v>73</v>
      </c>
      <c r="J387" t="str">
        <f>VLOOKUP(I387,'Clean Data'!$A$1:$B$64,2,FALSE)</f>
        <v>SALARIES AND WAGES</v>
      </c>
      <c r="K387" t="s">
        <v>95</v>
      </c>
      <c r="L387" t="s">
        <v>22</v>
      </c>
      <c r="M387" t="s">
        <v>60</v>
      </c>
      <c r="N387" t="s">
        <v>60</v>
      </c>
      <c r="O387" t="s">
        <v>96</v>
      </c>
      <c r="P387" t="s">
        <v>71</v>
      </c>
    </row>
    <row r="388" spans="1:16" x14ac:dyDescent="0.25">
      <c r="A388" t="s">
        <v>15</v>
      </c>
      <c r="B388" t="s">
        <v>16</v>
      </c>
      <c r="C388" t="s">
        <v>98</v>
      </c>
      <c r="D388" t="s">
        <v>94</v>
      </c>
      <c r="E388">
        <v>18261.55</v>
      </c>
      <c r="F388" t="s">
        <v>19</v>
      </c>
      <c r="G388" t="s">
        <v>20</v>
      </c>
      <c r="H388" t="s">
        <v>21</v>
      </c>
      <c r="I388" t="s">
        <v>73</v>
      </c>
      <c r="J388" t="str">
        <f>VLOOKUP(I388,'Clean Data'!$A$1:$B$64,2,FALSE)</f>
        <v>SALARIES AND WAGES</v>
      </c>
      <c r="K388" t="s">
        <v>95</v>
      </c>
      <c r="L388" t="s">
        <v>22</v>
      </c>
      <c r="M388" t="s">
        <v>60</v>
      </c>
      <c r="N388" t="s">
        <v>60</v>
      </c>
      <c r="O388" t="s">
        <v>96</v>
      </c>
      <c r="P388" t="s">
        <v>71</v>
      </c>
    </row>
    <row r="389" spans="1:16" x14ac:dyDescent="0.25">
      <c r="A389" t="s">
        <v>15</v>
      </c>
      <c r="B389" t="s">
        <v>16</v>
      </c>
      <c r="C389" t="s">
        <v>17</v>
      </c>
      <c r="D389" t="s">
        <v>94</v>
      </c>
      <c r="E389">
        <v>1538.95</v>
      </c>
      <c r="F389" t="s">
        <v>19</v>
      </c>
      <c r="G389" t="s">
        <v>20</v>
      </c>
      <c r="H389" t="s">
        <v>21</v>
      </c>
      <c r="I389" t="s">
        <v>80</v>
      </c>
      <c r="J389" t="str">
        <f>VLOOKUP(I389,'Clean Data'!$A$1:$B$64,2,FALSE)</f>
        <v>TRAVEL AND SUBSISTENCE</v>
      </c>
      <c r="K389" t="s">
        <v>95</v>
      </c>
      <c r="L389" t="s">
        <v>22</v>
      </c>
      <c r="M389" t="s">
        <v>23</v>
      </c>
      <c r="N389" t="s">
        <v>23</v>
      </c>
      <c r="O389" t="s">
        <v>96</v>
      </c>
      <c r="P389" t="s">
        <v>75</v>
      </c>
    </row>
    <row r="390" spans="1:16" x14ac:dyDescent="0.25">
      <c r="A390" t="s">
        <v>15</v>
      </c>
      <c r="B390" t="s">
        <v>16</v>
      </c>
      <c r="C390" t="s">
        <v>97</v>
      </c>
      <c r="D390" t="s">
        <v>94</v>
      </c>
      <c r="E390">
        <v>0</v>
      </c>
      <c r="F390" t="s">
        <v>19</v>
      </c>
      <c r="G390" t="s">
        <v>20</v>
      </c>
      <c r="H390" t="s">
        <v>21</v>
      </c>
      <c r="I390" t="s">
        <v>80</v>
      </c>
      <c r="J390" t="str">
        <f>VLOOKUP(I390,'Clean Data'!$A$1:$B$64,2,FALSE)</f>
        <v>TRAVEL AND SUBSISTENCE</v>
      </c>
      <c r="K390" t="s">
        <v>95</v>
      </c>
      <c r="L390" t="s">
        <v>43</v>
      </c>
      <c r="M390" t="s">
        <v>43</v>
      </c>
      <c r="N390" t="s">
        <v>43</v>
      </c>
      <c r="O390" t="s">
        <v>96</v>
      </c>
      <c r="P390" t="s">
        <v>75</v>
      </c>
    </row>
    <row r="391" spans="1:16" x14ac:dyDescent="0.25">
      <c r="A391" t="s">
        <v>15</v>
      </c>
      <c r="B391" t="s">
        <v>16</v>
      </c>
      <c r="C391" t="s">
        <v>118</v>
      </c>
      <c r="D391" t="s">
        <v>94</v>
      </c>
      <c r="E391">
        <v>0</v>
      </c>
      <c r="F391" t="s">
        <v>19</v>
      </c>
      <c r="G391" t="s">
        <v>20</v>
      </c>
      <c r="H391" t="s">
        <v>21</v>
      </c>
      <c r="I391" t="s">
        <v>80</v>
      </c>
      <c r="J391" t="str">
        <f>VLOOKUP(I391,'Clean Data'!$A$1:$B$64,2,FALSE)</f>
        <v>TRAVEL AND SUBSISTENCE</v>
      </c>
      <c r="K391" t="s">
        <v>95</v>
      </c>
      <c r="L391" t="s">
        <v>22</v>
      </c>
      <c r="M391" t="s">
        <v>23</v>
      </c>
      <c r="N391" t="s">
        <v>23</v>
      </c>
      <c r="O391" t="s">
        <v>96</v>
      </c>
      <c r="P391" t="s">
        <v>75</v>
      </c>
    </row>
    <row r="392" spans="1:16" x14ac:dyDescent="0.25">
      <c r="A392" t="s">
        <v>15</v>
      </c>
      <c r="B392" t="s">
        <v>16</v>
      </c>
      <c r="C392" t="s">
        <v>98</v>
      </c>
      <c r="D392" t="s">
        <v>94</v>
      </c>
      <c r="E392">
        <v>0</v>
      </c>
      <c r="F392" t="s">
        <v>19</v>
      </c>
      <c r="G392" t="s">
        <v>20</v>
      </c>
      <c r="H392" t="s">
        <v>21</v>
      </c>
      <c r="I392" t="s">
        <v>80</v>
      </c>
      <c r="J392" t="str">
        <f>VLOOKUP(I392,'Clean Data'!$A$1:$B$64,2,FALSE)</f>
        <v>TRAVEL AND SUBSISTENCE</v>
      </c>
      <c r="K392" t="s">
        <v>95</v>
      </c>
      <c r="L392" t="s">
        <v>43</v>
      </c>
      <c r="M392" t="s">
        <v>43</v>
      </c>
      <c r="N392" t="s">
        <v>43</v>
      </c>
      <c r="O392" t="s">
        <v>96</v>
      </c>
      <c r="P392" t="s">
        <v>75</v>
      </c>
    </row>
    <row r="393" spans="1:16" x14ac:dyDescent="0.25">
      <c r="A393" t="s">
        <v>15</v>
      </c>
      <c r="B393" t="s">
        <v>16</v>
      </c>
      <c r="C393" t="s">
        <v>102</v>
      </c>
      <c r="D393" t="s">
        <v>94</v>
      </c>
      <c r="E393">
        <v>0</v>
      </c>
      <c r="F393" t="s">
        <v>19</v>
      </c>
      <c r="G393" t="s">
        <v>20</v>
      </c>
      <c r="H393" t="s">
        <v>21</v>
      </c>
      <c r="I393" t="s">
        <v>80</v>
      </c>
      <c r="J393" t="str">
        <f>VLOOKUP(I393,'Clean Data'!$A$1:$B$64,2,FALSE)</f>
        <v>TRAVEL AND SUBSISTENCE</v>
      </c>
      <c r="K393" t="s">
        <v>95</v>
      </c>
      <c r="L393" t="s">
        <v>43</v>
      </c>
      <c r="M393" t="s">
        <v>43</v>
      </c>
      <c r="N393" t="s">
        <v>43</v>
      </c>
      <c r="O393" t="s">
        <v>96</v>
      </c>
      <c r="P393" t="s">
        <v>75</v>
      </c>
    </row>
    <row r="394" spans="1:16" x14ac:dyDescent="0.25">
      <c r="A394" t="s">
        <v>15</v>
      </c>
      <c r="B394" t="s">
        <v>16</v>
      </c>
      <c r="C394" t="s">
        <v>99</v>
      </c>
      <c r="D394" t="s">
        <v>94</v>
      </c>
      <c r="E394">
        <v>0</v>
      </c>
      <c r="F394" t="s">
        <v>19</v>
      </c>
      <c r="G394" t="s">
        <v>20</v>
      </c>
      <c r="H394" t="s">
        <v>21</v>
      </c>
      <c r="I394" t="s">
        <v>80</v>
      </c>
      <c r="J394" t="str">
        <f>VLOOKUP(I394,'Clean Data'!$A$1:$B$64,2,FALSE)</f>
        <v>TRAVEL AND SUBSISTENCE</v>
      </c>
      <c r="K394" t="s">
        <v>95</v>
      </c>
      <c r="L394" t="s">
        <v>43</v>
      </c>
      <c r="M394" t="s">
        <v>43</v>
      </c>
      <c r="N394" t="s">
        <v>43</v>
      </c>
      <c r="O394" t="s">
        <v>96</v>
      </c>
      <c r="P394" t="s">
        <v>75</v>
      </c>
    </row>
    <row r="395" spans="1:16" x14ac:dyDescent="0.25">
      <c r="A395" t="s">
        <v>15</v>
      </c>
      <c r="B395" t="s">
        <v>16</v>
      </c>
      <c r="C395" t="s">
        <v>17</v>
      </c>
      <c r="D395" t="s">
        <v>94</v>
      </c>
      <c r="E395">
        <v>13608.54</v>
      </c>
      <c r="F395" t="s">
        <v>19</v>
      </c>
      <c r="G395" t="s">
        <v>20</v>
      </c>
      <c r="H395" t="s">
        <v>21</v>
      </c>
      <c r="I395" t="s">
        <v>78</v>
      </c>
      <c r="J395" t="str">
        <f>VLOOKUP(I395,'Clean Data'!$A$1:$B$64,2,FALSE)</f>
        <v>TRAVEL AND SUBSISTENCE</v>
      </c>
      <c r="K395" t="s">
        <v>95</v>
      </c>
      <c r="L395" t="s">
        <v>22</v>
      </c>
      <c r="M395" t="s">
        <v>23</v>
      </c>
      <c r="N395" t="s">
        <v>23</v>
      </c>
      <c r="O395" t="s">
        <v>96</v>
      </c>
      <c r="P395" t="s">
        <v>75</v>
      </c>
    </row>
    <row r="396" spans="1:16" x14ac:dyDescent="0.25">
      <c r="A396" t="s">
        <v>15</v>
      </c>
      <c r="B396" t="s">
        <v>16</v>
      </c>
      <c r="C396" t="s">
        <v>17</v>
      </c>
      <c r="D396" t="s">
        <v>94</v>
      </c>
      <c r="E396">
        <v>1545.18</v>
      </c>
      <c r="F396" t="s">
        <v>19</v>
      </c>
      <c r="G396" t="s">
        <v>20</v>
      </c>
      <c r="H396" t="s">
        <v>21</v>
      </c>
      <c r="I396" t="s">
        <v>85</v>
      </c>
      <c r="J396" t="str">
        <f>VLOOKUP(I396,'Clean Data'!$A$1:$B$64,2,FALSE)</f>
        <v>TRAVEL AND SUBSISTENCE</v>
      </c>
      <c r="K396" t="s">
        <v>95</v>
      </c>
      <c r="L396" t="s">
        <v>22</v>
      </c>
      <c r="M396" t="s">
        <v>23</v>
      </c>
      <c r="N396" t="s">
        <v>23</v>
      </c>
      <c r="O396" t="s">
        <v>96</v>
      </c>
      <c r="P396" t="s">
        <v>75</v>
      </c>
    </row>
    <row r="397" spans="1:16" x14ac:dyDescent="0.25">
      <c r="A397" t="s">
        <v>15</v>
      </c>
      <c r="B397" t="s">
        <v>16</v>
      </c>
      <c r="C397" t="s">
        <v>17</v>
      </c>
      <c r="D397" t="s">
        <v>94</v>
      </c>
      <c r="E397">
        <v>30847.82</v>
      </c>
      <c r="F397" t="s">
        <v>19</v>
      </c>
      <c r="G397" t="s">
        <v>20</v>
      </c>
      <c r="H397" t="s">
        <v>21</v>
      </c>
      <c r="I397" t="s">
        <v>83</v>
      </c>
      <c r="J397" t="str">
        <f>VLOOKUP(I397,'Clean Data'!$A$1:$B$64,2,FALSE)</f>
        <v>TRAVEL AND SUBSISTENCE</v>
      </c>
      <c r="K397" t="s">
        <v>95</v>
      </c>
      <c r="L397" t="s">
        <v>22</v>
      </c>
      <c r="M397" t="s">
        <v>23</v>
      </c>
      <c r="N397" t="s">
        <v>23</v>
      </c>
      <c r="O397" t="s">
        <v>96</v>
      </c>
      <c r="P397" t="s">
        <v>75</v>
      </c>
    </row>
    <row r="398" spans="1:16" x14ac:dyDescent="0.25">
      <c r="A398" t="s">
        <v>15</v>
      </c>
      <c r="B398" t="s">
        <v>16</v>
      </c>
      <c r="C398" t="s">
        <v>17</v>
      </c>
      <c r="D398" t="s">
        <v>94</v>
      </c>
      <c r="E398">
        <v>50</v>
      </c>
      <c r="F398" t="s">
        <v>19</v>
      </c>
      <c r="G398" t="s">
        <v>20</v>
      </c>
      <c r="H398" t="s">
        <v>21</v>
      </c>
      <c r="I398" t="s">
        <v>79</v>
      </c>
      <c r="J398" t="str">
        <f>VLOOKUP(I398,'Clean Data'!$A$1:$B$64,2,FALSE)</f>
        <v>TRAVEL AND SUBSISTENCE</v>
      </c>
      <c r="K398" t="s">
        <v>95</v>
      </c>
      <c r="L398" t="s">
        <v>22</v>
      </c>
      <c r="M398" t="s">
        <v>23</v>
      </c>
      <c r="N398" t="s">
        <v>23</v>
      </c>
      <c r="O398" t="s">
        <v>96</v>
      </c>
      <c r="P398" t="s">
        <v>75</v>
      </c>
    </row>
    <row r="399" spans="1:16" x14ac:dyDescent="0.25">
      <c r="A399" t="s">
        <v>15</v>
      </c>
      <c r="B399" t="s">
        <v>16</v>
      </c>
      <c r="C399" t="s">
        <v>99</v>
      </c>
      <c r="D399" t="s">
        <v>94</v>
      </c>
      <c r="E399">
        <v>0</v>
      </c>
      <c r="F399" t="s">
        <v>19</v>
      </c>
      <c r="G399" t="s">
        <v>20</v>
      </c>
      <c r="H399" t="s">
        <v>21</v>
      </c>
      <c r="I399" t="s">
        <v>79</v>
      </c>
      <c r="J399" t="str">
        <f>VLOOKUP(I399,'Clean Data'!$A$1:$B$64,2,FALSE)</f>
        <v>TRAVEL AND SUBSISTENCE</v>
      </c>
      <c r="K399" t="s">
        <v>95</v>
      </c>
      <c r="L399" t="s">
        <v>22</v>
      </c>
      <c r="M399" t="s">
        <v>23</v>
      </c>
      <c r="N399" t="s">
        <v>23</v>
      </c>
      <c r="O399" t="s">
        <v>96</v>
      </c>
      <c r="P399" t="s">
        <v>75</v>
      </c>
    </row>
    <row r="400" spans="1:16" x14ac:dyDescent="0.25">
      <c r="A400" t="s">
        <v>15</v>
      </c>
      <c r="B400" t="s">
        <v>16</v>
      </c>
      <c r="C400" t="s">
        <v>104</v>
      </c>
      <c r="D400" t="s">
        <v>94</v>
      </c>
      <c r="E400">
        <v>15029.81</v>
      </c>
      <c r="F400" t="s">
        <v>19</v>
      </c>
      <c r="G400" t="s">
        <v>20</v>
      </c>
      <c r="H400" t="s">
        <v>21</v>
      </c>
      <c r="I400" t="s">
        <v>84</v>
      </c>
      <c r="J400" t="str">
        <f>VLOOKUP(I400,'Clean Data'!$A$1:$B$64,2,FALSE)</f>
        <v>TRAVEL AND SUBSISTENCE</v>
      </c>
      <c r="K400" t="s">
        <v>95</v>
      </c>
      <c r="L400" t="s">
        <v>22</v>
      </c>
      <c r="M400" t="s">
        <v>23</v>
      </c>
      <c r="N400" t="s">
        <v>23</v>
      </c>
      <c r="O400" t="s">
        <v>96</v>
      </c>
      <c r="P400" t="s">
        <v>75</v>
      </c>
    </row>
    <row r="401" spans="1:16" x14ac:dyDescent="0.25">
      <c r="A401" t="s">
        <v>15</v>
      </c>
      <c r="B401" t="s">
        <v>16</v>
      </c>
      <c r="C401" t="s">
        <v>17</v>
      </c>
      <c r="D401" t="s">
        <v>94</v>
      </c>
      <c r="E401">
        <v>36482.730000000003</v>
      </c>
      <c r="F401" t="s">
        <v>19</v>
      </c>
      <c r="G401" t="s">
        <v>20</v>
      </c>
      <c r="H401" t="s">
        <v>21</v>
      </c>
      <c r="I401" t="s">
        <v>84</v>
      </c>
      <c r="J401" t="str">
        <f>VLOOKUP(I401,'Clean Data'!$A$1:$B$64,2,FALSE)</f>
        <v>TRAVEL AND SUBSISTENCE</v>
      </c>
      <c r="K401" t="s">
        <v>95</v>
      </c>
      <c r="L401" t="s">
        <v>22</v>
      </c>
      <c r="M401" t="s">
        <v>23</v>
      </c>
      <c r="N401" t="s">
        <v>23</v>
      </c>
      <c r="O401" t="s">
        <v>96</v>
      </c>
      <c r="P401" t="s">
        <v>75</v>
      </c>
    </row>
    <row r="402" spans="1:16" x14ac:dyDescent="0.25">
      <c r="A402" t="s">
        <v>15</v>
      </c>
      <c r="B402" t="s">
        <v>16</v>
      </c>
      <c r="C402" t="s">
        <v>17</v>
      </c>
      <c r="D402" t="s">
        <v>94</v>
      </c>
      <c r="E402">
        <v>42072.42</v>
      </c>
      <c r="F402" t="s">
        <v>19</v>
      </c>
      <c r="G402" t="s">
        <v>20</v>
      </c>
      <c r="H402" t="s">
        <v>21</v>
      </c>
      <c r="I402" t="s">
        <v>82</v>
      </c>
      <c r="J402" t="str">
        <f>VLOOKUP(I402,'Clean Data'!$A$1:$B$64,2,FALSE)</f>
        <v>TRAVEL AND SUBSISTENCE</v>
      </c>
      <c r="K402" t="s">
        <v>95</v>
      </c>
      <c r="L402" t="s">
        <v>22</v>
      </c>
      <c r="M402" t="s">
        <v>23</v>
      </c>
      <c r="N402" t="s">
        <v>23</v>
      </c>
      <c r="O402" t="s">
        <v>96</v>
      </c>
      <c r="P402" t="s">
        <v>75</v>
      </c>
    </row>
    <row r="403" spans="1:16" x14ac:dyDescent="0.25">
      <c r="A403" t="s">
        <v>15</v>
      </c>
      <c r="B403" t="s">
        <v>16</v>
      </c>
      <c r="C403" t="s">
        <v>97</v>
      </c>
      <c r="D403" t="s">
        <v>94</v>
      </c>
      <c r="E403">
        <v>10307.84</v>
      </c>
      <c r="F403" t="s">
        <v>19</v>
      </c>
      <c r="G403" t="s">
        <v>20</v>
      </c>
      <c r="H403" t="s">
        <v>21</v>
      </c>
      <c r="I403" t="s">
        <v>82</v>
      </c>
      <c r="J403" t="str">
        <f>VLOOKUP(I403,'Clean Data'!$A$1:$B$64,2,FALSE)</f>
        <v>TRAVEL AND SUBSISTENCE</v>
      </c>
      <c r="K403" t="s">
        <v>95</v>
      </c>
      <c r="L403" t="s">
        <v>22</v>
      </c>
      <c r="M403" t="s">
        <v>23</v>
      </c>
      <c r="N403" t="s">
        <v>23</v>
      </c>
      <c r="O403" t="s">
        <v>96</v>
      </c>
      <c r="P403" t="s">
        <v>75</v>
      </c>
    </row>
    <row r="404" spans="1:16" x14ac:dyDescent="0.25">
      <c r="A404" t="s">
        <v>15</v>
      </c>
      <c r="B404" t="s">
        <v>16</v>
      </c>
      <c r="C404" t="s">
        <v>98</v>
      </c>
      <c r="D404" t="s">
        <v>94</v>
      </c>
      <c r="E404">
        <v>29365.439999999999</v>
      </c>
      <c r="F404" t="s">
        <v>19</v>
      </c>
      <c r="G404" t="s">
        <v>20</v>
      </c>
      <c r="H404" t="s">
        <v>21</v>
      </c>
      <c r="I404" t="s">
        <v>82</v>
      </c>
      <c r="J404" t="str">
        <f>VLOOKUP(I404,'Clean Data'!$A$1:$B$64,2,FALSE)</f>
        <v>TRAVEL AND SUBSISTENCE</v>
      </c>
      <c r="K404" t="s">
        <v>95</v>
      </c>
      <c r="L404" t="s">
        <v>22</v>
      </c>
      <c r="M404" t="s">
        <v>23</v>
      </c>
      <c r="N404" t="s">
        <v>23</v>
      </c>
      <c r="O404" t="s">
        <v>96</v>
      </c>
      <c r="P404" t="s">
        <v>75</v>
      </c>
    </row>
    <row r="405" spans="1:16" x14ac:dyDescent="0.25">
      <c r="A405" t="s">
        <v>15</v>
      </c>
      <c r="B405" t="s">
        <v>16</v>
      </c>
      <c r="C405" t="s">
        <v>99</v>
      </c>
      <c r="D405" t="s">
        <v>94</v>
      </c>
      <c r="E405">
        <v>19750</v>
      </c>
      <c r="F405" t="s">
        <v>19</v>
      </c>
      <c r="G405" t="s">
        <v>20</v>
      </c>
      <c r="H405" t="s">
        <v>21</v>
      </c>
      <c r="I405" t="s">
        <v>82</v>
      </c>
      <c r="J405" t="str">
        <f>VLOOKUP(I405,'Clean Data'!$A$1:$B$64,2,FALSE)</f>
        <v>TRAVEL AND SUBSISTENCE</v>
      </c>
      <c r="K405" t="s">
        <v>95</v>
      </c>
      <c r="L405" t="s">
        <v>22</v>
      </c>
      <c r="M405" t="s">
        <v>23</v>
      </c>
      <c r="N405" t="s">
        <v>23</v>
      </c>
      <c r="O405" t="s">
        <v>96</v>
      </c>
      <c r="P405" t="s">
        <v>75</v>
      </c>
    </row>
    <row r="406" spans="1:16" x14ac:dyDescent="0.25">
      <c r="A406" t="s">
        <v>15</v>
      </c>
      <c r="B406" t="s">
        <v>16</v>
      </c>
      <c r="C406" t="s">
        <v>17</v>
      </c>
      <c r="D406" t="s">
        <v>94</v>
      </c>
      <c r="E406">
        <v>2577</v>
      </c>
      <c r="F406" t="s">
        <v>19</v>
      </c>
      <c r="G406" t="s">
        <v>20</v>
      </c>
      <c r="H406" t="s">
        <v>21</v>
      </c>
      <c r="I406" t="s">
        <v>76</v>
      </c>
      <c r="J406" t="str">
        <f>VLOOKUP(I406,'Clean Data'!$A$1:$B$64,2,FALSE)</f>
        <v>TRAVEL AND SUBSISTENCE</v>
      </c>
      <c r="K406" t="s">
        <v>95</v>
      </c>
      <c r="L406" t="s">
        <v>22</v>
      </c>
      <c r="M406" t="s">
        <v>23</v>
      </c>
      <c r="N406" t="s">
        <v>23</v>
      </c>
      <c r="O406" t="s">
        <v>96</v>
      </c>
      <c r="P406" t="s">
        <v>75</v>
      </c>
    </row>
    <row r="407" spans="1:16" x14ac:dyDescent="0.25">
      <c r="A407" t="s">
        <v>15</v>
      </c>
      <c r="B407" t="s">
        <v>16</v>
      </c>
      <c r="C407" t="s">
        <v>99</v>
      </c>
      <c r="D407" t="s">
        <v>94</v>
      </c>
      <c r="E407">
        <v>0</v>
      </c>
      <c r="F407" t="s">
        <v>19</v>
      </c>
      <c r="G407" t="s">
        <v>20</v>
      </c>
      <c r="H407" t="s">
        <v>21</v>
      </c>
      <c r="I407" t="s">
        <v>76</v>
      </c>
      <c r="J407" t="str">
        <f>VLOOKUP(I407,'Clean Data'!$A$1:$B$64,2,FALSE)</f>
        <v>TRAVEL AND SUBSISTENCE</v>
      </c>
      <c r="K407" t="s">
        <v>95</v>
      </c>
      <c r="L407" t="s">
        <v>22</v>
      </c>
      <c r="M407" t="s">
        <v>23</v>
      </c>
      <c r="N407" t="s">
        <v>23</v>
      </c>
      <c r="O407" t="s">
        <v>96</v>
      </c>
      <c r="P407" t="s">
        <v>75</v>
      </c>
    </row>
    <row r="408" spans="1:16" x14ac:dyDescent="0.25">
      <c r="A408" t="s">
        <v>15</v>
      </c>
      <c r="B408" t="s">
        <v>16</v>
      </c>
      <c r="C408" t="s">
        <v>17</v>
      </c>
      <c r="D408" t="s">
        <v>94</v>
      </c>
      <c r="E408">
        <v>1269.5999999999999</v>
      </c>
      <c r="F408" t="s">
        <v>19</v>
      </c>
      <c r="G408" t="s">
        <v>20</v>
      </c>
      <c r="H408" t="s">
        <v>21</v>
      </c>
      <c r="I408" t="s">
        <v>127</v>
      </c>
      <c r="J408" t="str">
        <f>VLOOKUP(I408,'Clean Data'!$A$1:$B$64,2,FALSE)</f>
        <v>VENUES AND FACILITIES</v>
      </c>
      <c r="K408" t="s">
        <v>95</v>
      </c>
      <c r="L408" t="s">
        <v>22</v>
      </c>
      <c r="M408" t="s">
        <v>23</v>
      </c>
      <c r="N408" t="s">
        <v>23</v>
      </c>
      <c r="O408" t="s">
        <v>96</v>
      </c>
      <c r="P408" t="s">
        <v>127</v>
      </c>
    </row>
    <row r="409" spans="1:16" x14ac:dyDescent="0.25">
      <c r="A409" t="s">
        <v>15</v>
      </c>
      <c r="B409" t="s">
        <v>16</v>
      </c>
      <c r="C409" t="s">
        <v>17</v>
      </c>
      <c r="D409" t="s">
        <v>128</v>
      </c>
      <c r="E409">
        <v>3109.72</v>
      </c>
      <c r="F409" t="s">
        <v>19</v>
      </c>
      <c r="G409" t="s">
        <v>20</v>
      </c>
      <c r="H409" t="s">
        <v>21</v>
      </c>
      <c r="I409" t="s">
        <v>24</v>
      </c>
      <c r="J409" t="str">
        <f>VLOOKUP(I409,'Clean Data'!$A$1:$B$64,2,FALSE)</f>
        <v>TRAVEL AND SUBSISTENCE</v>
      </c>
      <c r="K409" t="s">
        <v>95</v>
      </c>
      <c r="L409" t="s">
        <v>22</v>
      </c>
      <c r="M409" t="s">
        <v>23</v>
      </c>
      <c r="N409" t="s">
        <v>23</v>
      </c>
      <c r="O409" t="s">
        <v>96</v>
      </c>
      <c r="P409" t="s">
        <v>28</v>
      </c>
    </row>
    <row r="410" spans="1:16" x14ac:dyDescent="0.25">
      <c r="A410" t="s">
        <v>15</v>
      </c>
      <c r="B410" t="s">
        <v>16</v>
      </c>
      <c r="C410" t="s">
        <v>97</v>
      </c>
      <c r="D410" t="s">
        <v>128</v>
      </c>
      <c r="E410">
        <v>0</v>
      </c>
      <c r="F410" t="s">
        <v>19</v>
      </c>
      <c r="G410" t="s">
        <v>20</v>
      </c>
      <c r="H410" t="s">
        <v>21</v>
      </c>
      <c r="I410" t="s">
        <v>24</v>
      </c>
      <c r="J410" t="str">
        <f>VLOOKUP(I410,'Clean Data'!$A$1:$B$64,2,FALSE)</f>
        <v>TRAVEL AND SUBSISTENCE</v>
      </c>
      <c r="K410" t="s">
        <v>95</v>
      </c>
      <c r="L410" t="s">
        <v>22</v>
      </c>
      <c r="M410" t="s">
        <v>23</v>
      </c>
      <c r="N410" t="s">
        <v>23</v>
      </c>
      <c r="O410" t="s">
        <v>96</v>
      </c>
      <c r="P410" t="s">
        <v>28</v>
      </c>
    </row>
    <row r="411" spans="1:16" x14ac:dyDescent="0.25">
      <c r="A411" t="s">
        <v>15</v>
      </c>
      <c r="B411" t="s">
        <v>16</v>
      </c>
      <c r="C411" t="s">
        <v>98</v>
      </c>
      <c r="D411" t="s">
        <v>128</v>
      </c>
      <c r="E411">
        <v>247.94</v>
      </c>
      <c r="F411" t="s">
        <v>19</v>
      </c>
      <c r="G411" t="s">
        <v>20</v>
      </c>
      <c r="H411" t="s">
        <v>21</v>
      </c>
      <c r="I411" t="s">
        <v>24</v>
      </c>
      <c r="J411" t="str">
        <f>VLOOKUP(I411,'Clean Data'!$A$1:$B$64,2,FALSE)</f>
        <v>TRAVEL AND SUBSISTENCE</v>
      </c>
      <c r="K411" t="s">
        <v>95</v>
      </c>
      <c r="L411" t="s">
        <v>22</v>
      </c>
      <c r="M411" t="s">
        <v>23</v>
      </c>
      <c r="N411" t="s">
        <v>23</v>
      </c>
      <c r="O411" t="s">
        <v>96</v>
      </c>
      <c r="P411" t="s">
        <v>28</v>
      </c>
    </row>
    <row r="412" spans="1:16" x14ac:dyDescent="0.25">
      <c r="A412" t="s">
        <v>15</v>
      </c>
      <c r="B412" t="s">
        <v>16</v>
      </c>
      <c r="C412" t="s">
        <v>99</v>
      </c>
      <c r="D412" t="s">
        <v>128</v>
      </c>
      <c r="E412">
        <v>1321.6</v>
      </c>
      <c r="F412" t="s">
        <v>19</v>
      </c>
      <c r="G412" t="s">
        <v>20</v>
      </c>
      <c r="H412" t="s">
        <v>21</v>
      </c>
      <c r="I412" t="s">
        <v>24</v>
      </c>
      <c r="J412" t="str">
        <f>VLOOKUP(I412,'Clean Data'!$A$1:$B$64,2,FALSE)</f>
        <v>TRAVEL AND SUBSISTENCE</v>
      </c>
      <c r="K412" t="s">
        <v>95</v>
      </c>
      <c r="L412" t="s">
        <v>22</v>
      </c>
      <c r="M412" t="s">
        <v>23</v>
      </c>
      <c r="N412" t="s">
        <v>23</v>
      </c>
      <c r="O412" t="s">
        <v>96</v>
      </c>
      <c r="P412" t="s">
        <v>28</v>
      </c>
    </row>
    <row r="413" spans="1:16" x14ac:dyDescent="0.25">
      <c r="A413" t="s">
        <v>15</v>
      </c>
      <c r="B413" t="s">
        <v>16</v>
      </c>
      <c r="C413" t="s">
        <v>17</v>
      </c>
      <c r="D413" t="s">
        <v>128</v>
      </c>
      <c r="E413">
        <v>21172.69</v>
      </c>
      <c r="F413" t="s">
        <v>19</v>
      </c>
      <c r="G413" t="s">
        <v>20</v>
      </c>
      <c r="H413" t="s">
        <v>21</v>
      </c>
      <c r="I413" t="s">
        <v>31</v>
      </c>
      <c r="J413" t="str">
        <f>VLOOKUP(I413,'Clean Data'!$A$1:$B$64,2,FALSE)</f>
        <v>CATERING:DEPARTML ACTIVITIES</v>
      </c>
      <c r="K413" t="s">
        <v>95</v>
      </c>
      <c r="L413" t="s">
        <v>22</v>
      </c>
      <c r="M413" t="s">
        <v>23</v>
      </c>
      <c r="N413" t="s">
        <v>23</v>
      </c>
      <c r="O413" t="s">
        <v>96</v>
      </c>
      <c r="P413" t="s">
        <v>32</v>
      </c>
    </row>
    <row r="414" spans="1:16" x14ac:dyDescent="0.25">
      <c r="A414" t="s">
        <v>15</v>
      </c>
      <c r="B414" t="s">
        <v>16</v>
      </c>
      <c r="C414" t="s">
        <v>97</v>
      </c>
      <c r="D414" t="s">
        <v>128</v>
      </c>
      <c r="E414">
        <v>8289.9</v>
      </c>
      <c r="F414" t="s">
        <v>19</v>
      </c>
      <c r="G414" t="s">
        <v>20</v>
      </c>
      <c r="H414" t="s">
        <v>21</v>
      </c>
      <c r="I414" t="s">
        <v>31</v>
      </c>
      <c r="J414" t="str">
        <f>VLOOKUP(I414,'Clean Data'!$A$1:$B$64,2,FALSE)</f>
        <v>CATERING:DEPARTML ACTIVITIES</v>
      </c>
      <c r="K414" t="s">
        <v>95</v>
      </c>
      <c r="L414" t="s">
        <v>22</v>
      </c>
      <c r="M414" t="s">
        <v>23</v>
      </c>
      <c r="N414" t="s">
        <v>23</v>
      </c>
      <c r="O414" t="s">
        <v>96</v>
      </c>
      <c r="P414" t="s">
        <v>32</v>
      </c>
    </row>
    <row r="415" spans="1:16" x14ac:dyDescent="0.25">
      <c r="A415" t="s">
        <v>15</v>
      </c>
      <c r="B415" t="s">
        <v>16</v>
      </c>
      <c r="C415" t="s">
        <v>102</v>
      </c>
      <c r="D415" t="s">
        <v>128</v>
      </c>
      <c r="E415">
        <v>0</v>
      </c>
      <c r="F415" t="s">
        <v>19</v>
      </c>
      <c r="G415" t="s">
        <v>20</v>
      </c>
      <c r="H415" t="s">
        <v>21</v>
      </c>
      <c r="I415" t="s">
        <v>31</v>
      </c>
      <c r="J415" t="str">
        <f>VLOOKUP(I415,'Clean Data'!$A$1:$B$64,2,FALSE)</f>
        <v>CATERING:DEPARTML ACTIVITIES</v>
      </c>
      <c r="K415" t="s">
        <v>95</v>
      </c>
      <c r="L415" t="s">
        <v>22</v>
      </c>
      <c r="M415" t="s">
        <v>23</v>
      </c>
      <c r="N415" t="s">
        <v>23</v>
      </c>
      <c r="O415" t="s">
        <v>96</v>
      </c>
      <c r="P415" t="s">
        <v>32</v>
      </c>
    </row>
    <row r="416" spans="1:16" x14ac:dyDescent="0.25">
      <c r="A416" t="s">
        <v>15</v>
      </c>
      <c r="B416" t="s">
        <v>16</v>
      </c>
      <c r="C416" t="s">
        <v>98</v>
      </c>
      <c r="D416" t="s">
        <v>128</v>
      </c>
      <c r="E416">
        <v>13800</v>
      </c>
      <c r="F416" t="s">
        <v>19</v>
      </c>
      <c r="G416" t="s">
        <v>20</v>
      </c>
      <c r="H416" t="s">
        <v>21</v>
      </c>
      <c r="I416" t="s">
        <v>87</v>
      </c>
      <c r="J416" t="str">
        <f>VLOOKUP(I416,'Clean Data'!$A$1:$B$64,2,FALSE)</f>
        <v>CONSUMABLE SUPPLIES</v>
      </c>
      <c r="K416" t="s">
        <v>95</v>
      </c>
      <c r="L416" t="s">
        <v>22</v>
      </c>
      <c r="M416" t="s">
        <v>23</v>
      </c>
      <c r="N416" t="s">
        <v>23</v>
      </c>
      <c r="O416" t="s">
        <v>96</v>
      </c>
      <c r="P416" t="s">
        <v>35</v>
      </c>
    </row>
    <row r="417" spans="1:16" x14ac:dyDescent="0.25">
      <c r="A417" t="s">
        <v>15</v>
      </c>
      <c r="B417" t="s">
        <v>16</v>
      </c>
      <c r="C417" t="s">
        <v>17</v>
      </c>
      <c r="D417" t="s">
        <v>128</v>
      </c>
      <c r="E417">
        <v>1497.06</v>
      </c>
      <c r="F417" t="s">
        <v>19</v>
      </c>
      <c r="G417" t="s">
        <v>20</v>
      </c>
      <c r="H417" t="s">
        <v>21</v>
      </c>
      <c r="I417" t="s">
        <v>100</v>
      </c>
      <c r="J417" t="str">
        <f>VLOOKUP(I417,'Clean Data'!$A$1:$B$64,2,FALSE)</f>
        <v>CONSUMABLE SUPPLIES</v>
      </c>
      <c r="K417" t="s">
        <v>95</v>
      </c>
      <c r="L417" t="s">
        <v>22</v>
      </c>
      <c r="M417" t="s">
        <v>23</v>
      </c>
      <c r="N417" t="s">
        <v>23</v>
      </c>
      <c r="O417" t="s">
        <v>96</v>
      </c>
      <c r="P417" t="s">
        <v>35</v>
      </c>
    </row>
    <row r="418" spans="1:16" x14ac:dyDescent="0.25">
      <c r="A418" t="s">
        <v>15</v>
      </c>
      <c r="B418" t="s">
        <v>16</v>
      </c>
      <c r="C418" t="s">
        <v>97</v>
      </c>
      <c r="D418" t="s">
        <v>128</v>
      </c>
      <c r="E418">
        <v>0</v>
      </c>
      <c r="F418" t="s">
        <v>19</v>
      </c>
      <c r="G418" t="s">
        <v>20</v>
      </c>
      <c r="H418" t="s">
        <v>21</v>
      </c>
      <c r="I418" t="s">
        <v>103</v>
      </c>
      <c r="J418" t="str">
        <f>VLOOKUP(I418,'Clean Data'!$A$1:$B$64,2,FALSE)</f>
        <v>UNIFORM &amp; CLOTHING</v>
      </c>
      <c r="K418" t="s">
        <v>95</v>
      </c>
      <c r="L418" t="s">
        <v>22</v>
      </c>
      <c r="M418" t="s">
        <v>23</v>
      </c>
      <c r="N418" t="s">
        <v>23</v>
      </c>
      <c r="O418" t="s">
        <v>96</v>
      </c>
      <c r="P418" t="s">
        <v>35</v>
      </c>
    </row>
    <row r="419" spans="1:16" x14ac:dyDescent="0.25">
      <c r="A419" t="s">
        <v>15</v>
      </c>
      <c r="B419" t="s">
        <v>16</v>
      </c>
      <c r="C419" t="s">
        <v>97</v>
      </c>
      <c r="D419" t="s">
        <v>128</v>
      </c>
      <c r="E419">
        <v>138</v>
      </c>
      <c r="F419" t="s">
        <v>19</v>
      </c>
      <c r="G419" t="s">
        <v>20</v>
      </c>
      <c r="H419" t="s">
        <v>21</v>
      </c>
      <c r="I419" t="s">
        <v>103</v>
      </c>
      <c r="J419" t="str">
        <f>VLOOKUP(I419,'Clean Data'!$A$1:$B$64,2,FALSE)</f>
        <v>UNIFORM &amp; CLOTHING</v>
      </c>
      <c r="K419" t="s">
        <v>95</v>
      </c>
      <c r="L419" t="s">
        <v>22</v>
      </c>
      <c r="M419" t="s">
        <v>23</v>
      </c>
      <c r="N419" t="s">
        <v>23</v>
      </c>
      <c r="O419" t="s">
        <v>96</v>
      </c>
      <c r="P419" t="s">
        <v>35</v>
      </c>
    </row>
    <row r="420" spans="1:16" x14ac:dyDescent="0.25">
      <c r="A420" t="s">
        <v>15</v>
      </c>
      <c r="B420" t="s">
        <v>16</v>
      </c>
      <c r="C420" t="s">
        <v>102</v>
      </c>
      <c r="D420" t="s">
        <v>128</v>
      </c>
      <c r="E420">
        <v>138</v>
      </c>
      <c r="F420" t="s">
        <v>19</v>
      </c>
      <c r="G420" t="s">
        <v>20</v>
      </c>
      <c r="H420" t="s">
        <v>21</v>
      </c>
      <c r="I420" t="s">
        <v>103</v>
      </c>
      <c r="J420" t="str">
        <f>VLOOKUP(I420,'Clean Data'!$A$1:$B$64,2,FALSE)</f>
        <v>UNIFORM &amp; CLOTHING</v>
      </c>
      <c r="K420" t="s">
        <v>95</v>
      </c>
      <c r="L420" t="s">
        <v>22</v>
      </c>
      <c r="M420" t="s">
        <v>23</v>
      </c>
      <c r="N420" t="s">
        <v>23</v>
      </c>
      <c r="O420" t="s">
        <v>96</v>
      </c>
      <c r="P420" t="s">
        <v>35</v>
      </c>
    </row>
    <row r="421" spans="1:16" x14ac:dyDescent="0.25">
      <c r="A421" t="s">
        <v>15</v>
      </c>
      <c r="B421" t="s">
        <v>16</v>
      </c>
      <c r="C421" t="s">
        <v>102</v>
      </c>
      <c r="D421" t="s">
        <v>128</v>
      </c>
      <c r="E421">
        <v>0</v>
      </c>
      <c r="F421" t="s">
        <v>19</v>
      </c>
      <c r="G421" t="s">
        <v>20</v>
      </c>
      <c r="H421" t="s">
        <v>21</v>
      </c>
      <c r="I421" t="s">
        <v>40</v>
      </c>
      <c r="J421" t="str">
        <f>VLOOKUP(I421,'Clean Data'!$A$1:$B$64,2,FALSE)</f>
        <v>CONSUMABLE SUPPLIES</v>
      </c>
      <c r="K421" t="s">
        <v>95</v>
      </c>
      <c r="L421" t="s">
        <v>22</v>
      </c>
      <c r="M421" t="s">
        <v>23</v>
      </c>
      <c r="N421" t="s">
        <v>23</v>
      </c>
      <c r="O421" t="s">
        <v>96</v>
      </c>
      <c r="P421" t="s">
        <v>35</v>
      </c>
    </row>
    <row r="422" spans="1:16" x14ac:dyDescent="0.25">
      <c r="A422" t="s">
        <v>15</v>
      </c>
      <c r="B422" t="s">
        <v>16</v>
      </c>
      <c r="C422" t="s">
        <v>102</v>
      </c>
      <c r="D422" t="s">
        <v>128</v>
      </c>
      <c r="E422">
        <v>0</v>
      </c>
      <c r="F422" t="s">
        <v>19</v>
      </c>
      <c r="G422" t="s">
        <v>20</v>
      </c>
      <c r="H422" t="s">
        <v>21</v>
      </c>
      <c r="I422" t="s">
        <v>109</v>
      </c>
      <c r="J422" t="str">
        <f>VLOOKUP(I422,'Clean Data'!$A$1:$B$64,2,FALSE)</f>
        <v>CONSUMABLE SUPPLIES</v>
      </c>
      <c r="K422" t="s">
        <v>95</v>
      </c>
      <c r="L422" t="s">
        <v>22</v>
      </c>
      <c r="M422" t="s">
        <v>23</v>
      </c>
      <c r="N422" t="s">
        <v>23</v>
      </c>
      <c r="O422" t="s">
        <v>96</v>
      </c>
      <c r="P422" t="s">
        <v>35</v>
      </c>
    </row>
    <row r="423" spans="1:16" x14ac:dyDescent="0.25">
      <c r="A423" t="s">
        <v>15</v>
      </c>
      <c r="B423" t="s">
        <v>16</v>
      </c>
      <c r="C423" t="s">
        <v>17</v>
      </c>
      <c r="D423" t="s">
        <v>128</v>
      </c>
      <c r="E423">
        <v>0</v>
      </c>
      <c r="F423" t="s">
        <v>19</v>
      </c>
      <c r="G423" t="s">
        <v>20</v>
      </c>
      <c r="H423" t="s">
        <v>21</v>
      </c>
      <c r="I423" t="s">
        <v>108</v>
      </c>
      <c r="J423" t="str">
        <f>VLOOKUP(I423,'Clean Data'!$A$1:$B$64,2,FALSE)</f>
        <v>CONSUMABLE SUPPLIES</v>
      </c>
      <c r="K423" t="s">
        <v>95</v>
      </c>
      <c r="L423" t="s">
        <v>22</v>
      </c>
      <c r="M423" t="s">
        <v>23</v>
      </c>
      <c r="N423" t="s">
        <v>23</v>
      </c>
      <c r="O423" t="s">
        <v>96</v>
      </c>
      <c r="P423" t="s">
        <v>35</v>
      </c>
    </row>
    <row r="424" spans="1:16" x14ac:dyDescent="0.25">
      <c r="A424" t="s">
        <v>15</v>
      </c>
      <c r="B424" t="s">
        <v>16</v>
      </c>
      <c r="C424" t="s">
        <v>102</v>
      </c>
      <c r="D424" t="s">
        <v>128</v>
      </c>
      <c r="E424">
        <v>8167.14</v>
      </c>
      <c r="F424" t="s">
        <v>19</v>
      </c>
      <c r="G424" t="s">
        <v>20</v>
      </c>
      <c r="H424" t="s">
        <v>21</v>
      </c>
      <c r="I424" t="s">
        <v>110</v>
      </c>
      <c r="J424" t="str">
        <f>VLOOKUP(I424,'Clean Data'!$A$1:$B$64,2,FALSE)</f>
        <v>STATIONERY</v>
      </c>
      <c r="K424" t="s">
        <v>95</v>
      </c>
      <c r="L424" t="s">
        <v>22</v>
      </c>
      <c r="M424" t="s">
        <v>23</v>
      </c>
      <c r="N424" t="s">
        <v>23</v>
      </c>
      <c r="O424" t="s">
        <v>96</v>
      </c>
      <c r="P424" t="s">
        <v>44</v>
      </c>
    </row>
    <row r="425" spans="1:16" x14ac:dyDescent="0.25">
      <c r="A425" t="s">
        <v>15</v>
      </c>
      <c r="B425" t="s">
        <v>16</v>
      </c>
      <c r="C425" t="s">
        <v>17</v>
      </c>
      <c r="D425" t="s">
        <v>128</v>
      </c>
      <c r="E425">
        <v>0</v>
      </c>
      <c r="F425" t="s">
        <v>19</v>
      </c>
      <c r="G425" t="s">
        <v>20</v>
      </c>
      <c r="H425" t="s">
        <v>21</v>
      </c>
      <c r="I425" t="s">
        <v>110</v>
      </c>
      <c r="J425" t="str">
        <f>VLOOKUP(I425,'Clean Data'!$A$1:$B$64,2,FALSE)</f>
        <v>STATIONERY</v>
      </c>
      <c r="K425" t="s">
        <v>95</v>
      </c>
      <c r="L425" t="s">
        <v>22</v>
      </c>
      <c r="M425" t="s">
        <v>23</v>
      </c>
      <c r="N425" t="s">
        <v>23</v>
      </c>
      <c r="O425" t="s">
        <v>96</v>
      </c>
      <c r="P425" t="s">
        <v>44</v>
      </c>
    </row>
    <row r="426" spans="1:16" x14ac:dyDescent="0.25">
      <c r="A426" t="s">
        <v>15</v>
      </c>
      <c r="B426" t="s">
        <v>16</v>
      </c>
      <c r="C426" t="s">
        <v>99</v>
      </c>
      <c r="D426" t="s">
        <v>128</v>
      </c>
      <c r="E426">
        <v>0</v>
      </c>
      <c r="F426" t="s">
        <v>19</v>
      </c>
      <c r="G426" t="s">
        <v>20</v>
      </c>
      <c r="H426" t="s">
        <v>21</v>
      </c>
      <c r="I426" t="s">
        <v>42</v>
      </c>
      <c r="J426" t="str">
        <f>VLOOKUP(I426,'Clean Data'!$A$1:$B$64,2,FALSE)</f>
        <v>STATIONERY</v>
      </c>
      <c r="K426" t="s">
        <v>95</v>
      </c>
      <c r="L426" t="s">
        <v>43</v>
      </c>
      <c r="M426" t="s">
        <v>43</v>
      </c>
      <c r="N426" t="s">
        <v>43</v>
      </c>
      <c r="O426" t="s">
        <v>96</v>
      </c>
      <c r="P426" t="s">
        <v>44</v>
      </c>
    </row>
    <row r="427" spans="1:16" x14ac:dyDescent="0.25">
      <c r="A427" t="s">
        <v>15</v>
      </c>
      <c r="B427" t="s">
        <v>16</v>
      </c>
      <c r="C427" t="s">
        <v>102</v>
      </c>
      <c r="D427" t="s">
        <v>128</v>
      </c>
      <c r="E427">
        <v>0</v>
      </c>
      <c r="F427" t="s">
        <v>19</v>
      </c>
      <c r="G427" t="s">
        <v>20</v>
      </c>
      <c r="H427" t="s">
        <v>21</v>
      </c>
      <c r="I427" t="s">
        <v>42</v>
      </c>
      <c r="J427" t="str">
        <f>VLOOKUP(I427,'Clean Data'!$A$1:$B$64,2,FALSE)</f>
        <v>STATIONERY</v>
      </c>
      <c r="K427" t="s">
        <v>95</v>
      </c>
      <c r="L427" t="s">
        <v>22</v>
      </c>
      <c r="M427" t="s">
        <v>23</v>
      </c>
      <c r="N427" t="s">
        <v>23</v>
      </c>
      <c r="O427" t="s">
        <v>96</v>
      </c>
      <c r="P427" t="s">
        <v>44</v>
      </c>
    </row>
    <row r="428" spans="1:16" x14ac:dyDescent="0.25">
      <c r="A428" t="s">
        <v>15</v>
      </c>
      <c r="B428" t="s">
        <v>16</v>
      </c>
      <c r="C428" t="s">
        <v>98</v>
      </c>
      <c r="D428" t="s">
        <v>128</v>
      </c>
      <c r="E428">
        <v>22407.32</v>
      </c>
      <c r="F428" t="s">
        <v>19</v>
      </c>
      <c r="G428" t="s">
        <v>20</v>
      </c>
      <c r="H428" t="s">
        <v>21</v>
      </c>
      <c r="I428" t="s">
        <v>42</v>
      </c>
      <c r="J428" t="str">
        <f>VLOOKUP(I428,'Clean Data'!$A$1:$B$64,2,FALSE)</f>
        <v>STATIONERY</v>
      </c>
      <c r="K428" t="s">
        <v>95</v>
      </c>
      <c r="L428" t="s">
        <v>22</v>
      </c>
      <c r="M428" t="s">
        <v>23</v>
      </c>
      <c r="N428" t="s">
        <v>23</v>
      </c>
      <c r="O428" t="s">
        <v>96</v>
      </c>
      <c r="P428" t="s">
        <v>44</v>
      </c>
    </row>
    <row r="429" spans="1:16" x14ac:dyDescent="0.25">
      <c r="A429" t="s">
        <v>15</v>
      </c>
      <c r="B429" t="s">
        <v>16</v>
      </c>
      <c r="C429" t="s">
        <v>118</v>
      </c>
      <c r="D429" t="s">
        <v>128</v>
      </c>
      <c r="E429">
        <v>0</v>
      </c>
      <c r="F429" t="s">
        <v>19</v>
      </c>
      <c r="G429" t="s">
        <v>20</v>
      </c>
      <c r="H429" t="s">
        <v>21</v>
      </c>
      <c r="I429" t="s">
        <v>42</v>
      </c>
      <c r="J429" t="str">
        <f>VLOOKUP(I429,'Clean Data'!$A$1:$B$64,2,FALSE)</f>
        <v>STATIONERY</v>
      </c>
      <c r="K429" t="s">
        <v>95</v>
      </c>
      <c r="L429" t="s">
        <v>43</v>
      </c>
      <c r="M429" t="s">
        <v>43</v>
      </c>
      <c r="N429" t="s">
        <v>43</v>
      </c>
      <c r="O429" t="s">
        <v>96</v>
      </c>
      <c r="P429" t="s">
        <v>44</v>
      </c>
    </row>
    <row r="430" spans="1:16" x14ac:dyDescent="0.25">
      <c r="A430" t="s">
        <v>15</v>
      </c>
      <c r="B430" t="s">
        <v>16</v>
      </c>
      <c r="C430" t="s">
        <v>97</v>
      </c>
      <c r="D430" t="s">
        <v>128</v>
      </c>
      <c r="E430">
        <v>2491.71</v>
      </c>
      <c r="F430" t="s">
        <v>19</v>
      </c>
      <c r="G430" t="s">
        <v>20</v>
      </c>
      <c r="H430" t="s">
        <v>21</v>
      </c>
      <c r="I430" t="s">
        <v>42</v>
      </c>
      <c r="J430" t="str">
        <f>VLOOKUP(I430,'Clean Data'!$A$1:$B$64,2,FALSE)</f>
        <v>STATIONERY</v>
      </c>
      <c r="K430" t="s">
        <v>95</v>
      </c>
      <c r="L430" t="s">
        <v>22</v>
      </c>
      <c r="M430" t="s">
        <v>23</v>
      </c>
      <c r="N430" t="s">
        <v>23</v>
      </c>
      <c r="O430" t="s">
        <v>96</v>
      </c>
      <c r="P430" t="s">
        <v>44</v>
      </c>
    </row>
    <row r="431" spans="1:16" x14ac:dyDescent="0.25">
      <c r="A431" t="s">
        <v>15</v>
      </c>
      <c r="B431" t="s">
        <v>16</v>
      </c>
      <c r="C431" t="s">
        <v>17</v>
      </c>
      <c r="D431" t="s">
        <v>128</v>
      </c>
      <c r="E431">
        <v>16297.07</v>
      </c>
      <c r="F431" t="s">
        <v>19</v>
      </c>
      <c r="G431" t="s">
        <v>20</v>
      </c>
      <c r="H431" t="s">
        <v>21</v>
      </c>
      <c r="I431" t="s">
        <v>42</v>
      </c>
      <c r="J431" t="str">
        <f>VLOOKUP(I431,'Clean Data'!$A$1:$B$64,2,FALSE)</f>
        <v>STATIONERY</v>
      </c>
      <c r="K431" t="s">
        <v>95</v>
      </c>
      <c r="L431" t="s">
        <v>22</v>
      </c>
      <c r="M431" t="s">
        <v>23</v>
      </c>
      <c r="N431" t="s">
        <v>23</v>
      </c>
      <c r="O431" t="s">
        <v>96</v>
      </c>
      <c r="P431" t="s">
        <v>44</v>
      </c>
    </row>
    <row r="432" spans="1:16" x14ac:dyDescent="0.25">
      <c r="A432" t="s">
        <v>15</v>
      </c>
      <c r="B432" t="s">
        <v>16</v>
      </c>
      <c r="C432" t="s">
        <v>17</v>
      </c>
      <c r="D432" t="s">
        <v>128</v>
      </c>
      <c r="E432">
        <v>0</v>
      </c>
      <c r="F432" t="s">
        <v>19</v>
      </c>
      <c r="G432" t="s">
        <v>20</v>
      </c>
      <c r="H432" t="s">
        <v>21</v>
      </c>
      <c r="I432" t="s">
        <v>111</v>
      </c>
      <c r="J432" t="str">
        <f>VLOOKUP(I432,'Clean Data'!$A$1:$B$64,2,FALSE)</f>
        <v>STATIONERY</v>
      </c>
      <c r="K432" t="s">
        <v>95</v>
      </c>
      <c r="L432" t="s">
        <v>22</v>
      </c>
      <c r="M432" t="s">
        <v>23</v>
      </c>
      <c r="N432" t="s">
        <v>23</v>
      </c>
      <c r="O432" t="s">
        <v>96</v>
      </c>
      <c r="P432" t="s">
        <v>44</v>
      </c>
    </row>
    <row r="433" spans="1:16" x14ac:dyDescent="0.25">
      <c r="A433" t="s">
        <v>15</v>
      </c>
      <c r="B433" t="s">
        <v>16</v>
      </c>
      <c r="C433" t="s">
        <v>97</v>
      </c>
      <c r="D433" t="s">
        <v>128</v>
      </c>
      <c r="E433">
        <v>0</v>
      </c>
      <c r="F433" t="s">
        <v>19</v>
      </c>
      <c r="G433" t="s">
        <v>20</v>
      </c>
      <c r="H433" t="s">
        <v>21</v>
      </c>
      <c r="I433" t="s">
        <v>111</v>
      </c>
      <c r="J433" t="str">
        <f>VLOOKUP(I433,'Clean Data'!$A$1:$B$64,2,FALSE)</f>
        <v>STATIONERY</v>
      </c>
      <c r="K433" t="s">
        <v>95</v>
      </c>
      <c r="L433" t="s">
        <v>43</v>
      </c>
      <c r="M433" t="s">
        <v>43</v>
      </c>
      <c r="N433" t="s">
        <v>43</v>
      </c>
      <c r="O433" t="s">
        <v>96</v>
      </c>
      <c r="P433" t="s">
        <v>44</v>
      </c>
    </row>
    <row r="434" spans="1:16" x14ac:dyDescent="0.25">
      <c r="A434" t="s">
        <v>15</v>
      </c>
      <c r="B434" t="s">
        <v>16</v>
      </c>
      <c r="C434" t="s">
        <v>118</v>
      </c>
      <c r="D434" t="s">
        <v>128</v>
      </c>
      <c r="E434">
        <v>0</v>
      </c>
      <c r="F434" t="s">
        <v>19</v>
      </c>
      <c r="G434" t="s">
        <v>20</v>
      </c>
      <c r="H434" t="s">
        <v>21</v>
      </c>
      <c r="I434" t="s">
        <v>111</v>
      </c>
      <c r="J434" t="str">
        <f>VLOOKUP(I434,'Clean Data'!$A$1:$B$64,2,FALSE)</f>
        <v>STATIONERY</v>
      </c>
      <c r="K434" t="s">
        <v>95</v>
      </c>
      <c r="L434" t="s">
        <v>43</v>
      </c>
      <c r="M434" t="s">
        <v>43</v>
      </c>
      <c r="N434" t="s">
        <v>43</v>
      </c>
      <c r="O434" t="s">
        <v>96</v>
      </c>
      <c r="P434" t="s">
        <v>44</v>
      </c>
    </row>
    <row r="435" spans="1:16" x14ac:dyDescent="0.25">
      <c r="A435" t="s">
        <v>15</v>
      </c>
      <c r="B435" t="s">
        <v>16</v>
      </c>
      <c r="C435" t="s">
        <v>98</v>
      </c>
      <c r="D435" t="s">
        <v>128</v>
      </c>
      <c r="E435">
        <v>38314.5</v>
      </c>
      <c r="F435" t="s">
        <v>19</v>
      </c>
      <c r="G435" t="s">
        <v>20</v>
      </c>
      <c r="H435" t="s">
        <v>21</v>
      </c>
      <c r="I435" t="s">
        <v>111</v>
      </c>
      <c r="J435" t="str">
        <f>VLOOKUP(I435,'Clean Data'!$A$1:$B$64,2,FALSE)</f>
        <v>STATIONERY</v>
      </c>
      <c r="K435" t="s">
        <v>95</v>
      </c>
      <c r="L435" t="s">
        <v>22</v>
      </c>
      <c r="M435" t="s">
        <v>23</v>
      </c>
      <c r="N435" t="s">
        <v>23</v>
      </c>
      <c r="O435" t="s">
        <v>96</v>
      </c>
      <c r="P435" t="s">
        <v>44</v>
      </c>
    </row>
    <row r="436" spans="1:16" x14ac:dyDescent="0.25">
      <c r="A436" t="s">
        <v>15</v>
      </c>
      <c r="B436" t="s">
        <v>16</v>
      </c>
      <c r="C436" t="s">
        <v>102</v>
      </c>
      <c r="D436" t="s">
        <v>128</v>
      </c>
      <c r="E436">
        <v>25000</v>
      </c>
      <c r="F436" t="s">
        <v>19</v>
      </c>
      <c r="G436" t="s">
        <v>20</v>
      </c>
      <c r="H436" t="s">
        <v>21</v>
      </c>
      <c r="I436" t="s">
        <v>111</v>
      </c>
      <c r="J436" t="str">
        <f>VLOOKUP(I436,'Clean Data'!$A$1:$B$64,2,FALSE)</f>
        <v>STATIONERY</v>
      </c>
      <c r="K436" t="s">
        <v>95</v>
      </c>
      <c r="L436" t="s">
        <v>22</v>
      </c>
      <c r="M436" t="s">
        <v>23</v>
      </c>
      <c r="N436" t="s">
        <v>23</v>
      </c>
      <c r="O436" t="s">
        <v>96</v>
      </c>
      <c r="P436" t="s">
        <v>44</v>
      </c>
    </row>
    <row r="437" spans="1:16" x14ac:dyDescent="0.25">
      <c r="A437" t="s">
        <v>15</v>
      </c>
      <c r="B437" t="s">
        <v>16</v>
      </c>
      <c r="C437" t="s">
        <v>99</v>
      </c>
      <c r="D437" t="s">
        <v>128</v>
      </c>
      <c r="E437">
        <v>19778.849999999999</v>
      </c>
      <c r="F437" t="s">
        <v>19</v>
      </c>
      <c r="G437" t="s">
        <v>20</v>
      </c>
      <c r="H437" t="s">
        <v>21</v>
      </c>
      <c r="I437" t="s">
        <v>111</v>
      </c>
      <c r="J437" t="str">
        <f>VLOOKUP(I437,'Clean Data'!$A$1:$B$64,2,FALSE)</f>
        <v>STATIONERY</v>
      </c>
      <c r="K437" t="s">
        <v>95</v>
      </c>
      <c r="L437" t="s">
        <v>22</v>
      </c>
      <c r="M437" t="s">
        <v>23</v>
      </c>
      <c r="N437" t="s">
        <v>23</v>
      </c>
      <c r="O437" t="s">
        <v>96</v>
      </c>
      <c r="P437" t="s">
        <v>44</v>
      </c>
    </row>
    <row r="438" spans="1:16" x14ac:dyDescent="0.25">
      <c r="A438" t="s">
        <v>15</v>
      </c>
      <c r="B438" t="s">
        <v>16</v>
      </c>
      <c r="C438" t="s">
        <v>97</v>
      </c>
      <c r="D438" t="s">
        <v>128</v>
      </c>
      <c r="E438">
        <v>51000</v>
      </c>
      <c r="F438" t="s">
        <v>19</v>
      </c>
      <c r="G438" t="s">
        <v>20</v>
      </c>
      <c r="H438" t="s">
        <v>21</v>
      </c>
      <c r="I438" t="s">
        <v>129</v>
      </c>
      <c r="J438" t="str">
        <f>VLOOKUP(I438,'Clean Data'!$A$1:$B$64,2,FALSE)</f>
        <v>SALARIES AND WAGES</v>
      </c>
      <c r="K438" t="s">
        <v>95</v>
      </c>
      <c r="L438" t="s">
        <v>22</v>
      </c>
      <c r="M438" t="s">
        <v>23</v>
      </c>
      <c r="N438" t="s">
        <v>23</v>
      </c>
      <c r="O438" t="s">
        <v>96</v>
      </c>
      <c r="P438" t="s">
        <v>49</v>
      </c>
    </row>
    <row r="439" spans="1:16" x14ac:dyDescent="0.25">
      <c r="A439" t="s">
        <v>15</v>
      </c>
      <c r="B439" t="s">
        <v>16</v>
      </c>
      <c r="C439" t="s">
        <v>17</v>
      </c>
      <c r="D439" t="s">
        <v>128</v>
      </c>
      <c r="E439">
        <v>178644.36</v>
      </c>
      <c r="F439" t="s">
        <v>19</v>
      </c>
      <c r="G439" t="s">
        <v>20</v>
      </c>
      <c r="H439" t="s">
        <v>21</v>
      </c>
      <c r="I439" t="s">
        <v>131</v>
      </c>
      <c r="J439" t="str">
        <f>VLOOKUP(I439,'Clean Data'!$A$1:$B$64,2,FALSE)</f>
        <v>SALARIES AND WAGES</v>
      </c>
      <c r="K439" t="s">
        <v>95</v>
      </c>
      <c r="L439" t="s">
        <v>130</v>
      </c>
      <c r="M439" t="s">
        <v>132</v>
      </c>
      <c r="N439" t="s">
        <v>132</v>
      </c>
      <c r="O439" t="s">
        <v>96</v>
      </c>
      <c r="P439" t="s">
        <v>133</v>
      </c>
    </row>
    <row r="440" spans="1:16" x14ac:dyDescent="0.25">
      <c r="A440" t="s">
        <v>15</v>
      </c>
      <c r="B440" t="s">
        <v>16</v>
      </c>
      <c r="C440" t="s">
        <v>99</v>
      </c>
      <c r="D440" t="s">
        <v>128</v>
      </c>
      <c r="E440">
        <v>19383.14</v>
      </c>
      <c r="F440" t="s">
        <v>19</v>
      </c>
      <c r="G440" t="s">
        <v>20</v>
      </c>
      <c r="H440" t="s">
        <v>21</v>
      </c>
      <c r="I440" t="s">
        <v>131</v>
      </c>
      <c r="J440" t="str">
        <f>VLOOKUP(I440,'Clean Data'!$A$1:$B$64,2,FALSE)</f>
        <v>SALARIES AND WAGES</v>
      </c>
      <c r="K440" t="s">
        <v>95</v>
      </c>
      <c r="L440" t="s">
        <v>130</v>
      </c>
      <c r="M440" t="s">
        <v>132</v>
      </c>
      <c r="N440" t="s">
        <v>132</v>
      </c>
      <c r="O440" t="s">
        <v>96</v>
      </c>
      <c r="P440" t="s">
        <v>133</v>
      </c>
    </row>
    <row r="441" spans="1:16" x14ac:dyDescent="0.25">
      <c r="A441" t="s">
        <v>15</v>
      </c>
      <c r="B441" t="s">
        <v>16</v>
      </c>
      <c r="C441" t="s">
        <v>97</v>
      </c>
      <c r="D441" t="s">
        <v>128</v>
      </c>
      <c r="E441">
        <v>5000</v>
      </c>
      <c r="F441" t="s">
        <v>19</v>
      </c>
      <c r="G441" t="s">
        <v>20</v>
      </c>
      <c r="H441" t="s">
        <v>21</v>
      </c>
      <c r="I441" t="s">
        <v>134</v>
      </c>
      <c r="J441" t="str">
        <f>VLOOKUP(I441,'Clean Data'!$A$1:$B$64,2,FALSE)</f>
        <v>OFFICE EQUIPMENT</v>
      </c>
      <c r="K441" t="s">
        <v>95</v>
      </c>
      <c r="L441" t="s">
        <v>22</v>
      </c>
      <c r="M441" t="s">
        <v>23</v>
      </c>
      <c r="N441" t="s">
        <v>23</v>
      </c>
      <c r="O441" t="s">
        <v>96</v>
      </c>
      <c r="P441" t="s">
        <v>51</v>
      </c>
    </row>
    <row r="442" spans="1:16" x14ac:dyDescent="0.25">
      <c r="A442" t="s">
        <v>15</v>
      </c>
      <c r="B442" t="s">
        <v>16</v>
      </c>
      <c r="C442" t="s">
        <v>17</v>
      </c>
      <c r="D442" t="s">
        <v>128</v>
      </c>
      <c r="E442">
        <v>20000</v>
      </c>
      <c r="F442" t="s">
        <v>19</v>
      </c>
      <c r="G442" t="s">
        <v>20</v>
      </c>
      <c r="H442" t="s">
        <v>21</v>
      </c>
      <c r="I442" t="s">
        <v>117</v>
      </c>
      <c r="J442" t="str">
        <f>VLOOKUP(I442,'Clean Data'!$A$1:$B$64,2,FALSE)</f>
        <v>OFFICE EQUIPMENT</v>
      </c>
      <c r="K442" t="s">
        <v>95</v>
      </c>
      <c r="L442" t="s">
        <v>22</v>
      </c>
      <c r="M442" t="s">
        <v>23</v>
      </c>
      <c r="N442" t="s">
        <v>23</v>
      </c>
      <c r="O442" t="s">
        <v>96</v>
      </c>
      <c r="P442" t="s">
        <v>51</v>
      </c>
    </row>
    <row r="443" spans="1:16" x14ac:dyDescent="0.25">
      <c r="A443" t="s">
        <v>15</v>
      </c>
      <c r="B443" t="s">
        <v>16</v>
      </c>
      <c r="C443" t="s">
        <v>97</v>
      </c>
      <c r="D443" t="s">
        <v>128</v>
      </c>
      <c r="E443">
        <v>14904.01</v>
      </c>
      <c r="F443" t="s">
        <v>19</v>
      </c>
      <c r="G443" t="s">
        <v>20</v>
      </c>
      <c r="H443" t="s">
        <v>21</v>
      </c>
      <c r="I443" t="s">
        <v>117</v>
      </c>
      <c r="J443" t="str">
        <f>VLOOKUP(I443,'Clean Data'!$A$1:$B$64,2,FALSE)</f>
        <v>OFFICE EQUIPMENT</v>
      </c>
      <c r="K443" t="s">
        <v>95</v>
      </c>
      <c r="L443" t="s">
        <v>22</v>
      </c>
      <c r="M443" t="s">
        <v>23</v>
      </c>
      <c r="N443" t="s">
        <v>23</v>
      </c>
      <c r="O443" t="s">
        <v>96</v>
      </c>
      <c r="P443" t="s">
        <v>51</v>
      </c>
    </row>
    <row r="444" spans="1:16" x14ac:dyDescent="0.25">
      <c r="A444" t="s">
        <v>15</v>
      </c>
      <c r="B444" t="s">
        <v>16</v>
      </c>
      <c r="C444" t="s">
        <v>102</v>
      </c>
      <c r="D444" t="s">
        <v>128</v>
      </c>
      <c r="E444">
        <v>3920.63</v>
      </c>
      <c r="F444" t="s">
        <v>19</v>
      </c>
      <c r="G444" t="s">
        <v>20</v>
      </c>
      <c r="H444" t="s">
        <v>21</v>
      </c>
      <c r="I444" t="s">
        <v>117</v>
      </c>
      <c r="J444" t="str">
        <f>VLOOKUP(I444,'Clean Data'!$A$1:$B$64,2,FALSE)</f>
        <v>OFFICE EQUIPMENT</v>
      </c>
      <c r="K444" t="s">
        <v>95</v>
      </c>
      <c r="L444" t="s">
        <v>22</v>
      </c>
      <c r="M444" t="s">
        <v>23</v>
      </c>
      <c r="N444" t="s">
        <v>23</v>
      </c>
      <c r="O444" t="s">
        <v>96</v>
      </c>
      <c r="P444" t="s">
        <v>51</v>
      </c>
    </row>
    <row r="445" spans="1:16" x14ac:dyDescent="0.25">
      <c r="A445" t="s">
        <v>15</v>
      </c>
      <c r="B445" t="s">
        <v>16</v>
      </c>
      <c r="C445" t="s">
        <v>17</v>
      </c>
      <c r="D445" t="s">
        <v>128</v>
      </c>
      <c r="E445">
        <v>0</v>
      </c>
      <c r="F445" t="s">
        <v>19</v>
      </c>
      <c r="G445" t="s">
        <v>20</v>
      </c>
      <c r="H445" t="s">
        <v>21</v>
      </c>
      <c r="I445" t="s">
        <v>55</v>
      </c>
      <c r="J445" t="str">
        <f>VLOOKUP(I445,'Clean Data'!$A$1:$B$64,2,FALSE)</f>
        <v>OFFICE FURNITURE</v>
      </c>
      <c r="K445" t="s">
        <v>95</v>
      </c>
      <c r="L445" t="s">
        <v>22</v>
      </c>
      <c r="M445" t="s">
        <v>56</v>
      </c>
      <c r="N445" t="s">
        <v>56</v>
      </c>
      <c r="O445" t="s">
        <v>96</v>
      </c>
      <c r="P445" t="s">
        <v>58</v>
      </c>
    </row>
    <row r="446" spans="1:16" x14ac:dyDescent="0.25">
      <c r="A446" t="s">
        <v>15</v>
      </c>
      <c r="B446" t="s">
        <v>16</v>
      </c>
      <c r="C446" t="s">
        <v>118</v>
      </c>
      <c r="D446" t="s">
        <v>128</v>
      </c>
      <c r="E446">
        <v>0</v>
      </c>
      <c r="F446" t="s">
        <v>19</v>
      </c>
      <c r="G446" t="s">
        <v>20</v>
      </c>
      <c r="H446" t="s">
        <v>21</v>
      </c>
      <c r="I446" t="s">
        <v>121</v>
      </c>
      <c r="J446" t="str">
        <f>VLOOKUP(I446,'Clean Data'!$A$1:$B$64,2,FALSE)</f>
        <v>SALARIES AND WAGES</v>
      </c>
      <c r="K446" t="s">
        <v>95</v>
      </c>
      <c r="L446" t="s">
        <v>22</v>
      </c>
      <c r="M446" t="s">
        <v>60</v>
      </c>
      <c r="N446" t="s">
        <v>60</v>
      </c>
      <c r="O446" t="s">
        <v>96</v>
      </c>
      <c r="P446" t="s">
        <v>61</v>
      </c>
    </row>
    <row r="447" spans="1:16" x14ac:dyDescent="0.25">
      <c r="A447" t="s">
        <v>15</v>
      </c>
      <c r="B447" t="s">
        <v>16</v>
      </c>
      <c r="C447" t="s">
        <v>118</v>
      </c>
      <c r="D447" t="s">
        <v>128</v>
      </c>
      <c r="E447">
        <v>104291.56</v>
      </c>
      <c r="F447" t="s">
        <v>19</v>
      </c>
      <c r="G447" t="s">
        <v>20</v>
      </c>
      <c r="H447" t="s">
        <v>21</v>
      </c>
      <c r="I447" t="s">
        <v>121</v>
      </c>
      <c r="J447" t="str">
        <f>VLOOKUP(I447,'Clean Data'!$A$1:$B$64,2,FALSE)</f>
        <v>SALARIES AND WAGES</v>
      </c>
      <c r="K447" t="s">
        <v>95</v>
      </c>
      <c r="L447" t="s">
        <v>22</v>
      </c>
      <c r="M447" t="s">
        <v>60</v>
      </c>
      <c r="N447" t="s">
        <v>60</v>
      </c>
      <c r="O447" t="s">
        <v>96</v>
      </c>
      <c r="P447" t="s">
        <v>61</v>
      </c>
    </row>
    <row r="448" spans="1:16" x14ac:dyDescent="0.25">
      <c r="A448" t="s">
        <v>15</v>
      </c>
      <c r="B448" t="s">
        <v>16</v>
      </c>
      <c r="C448" t="s">
        <v>98</v>
      </c>
      <c r="D448" t="s">
        <v>128</v>
      </c>
      <c r="E448">
        <v>0</v>
      </c>
      <c r="F448" t="s">
        <v>19</v>
      </c>
      <c r="G448" t="s">
        <v>20</v>
      </c>
      <c r="H448" t="s">
        <v>21</v>
      </c>
      <c r="I448" t="s">
        <v>121</v>
      </c>
      <c r="J448" t="str">
        <f>VLOOKUP(I448,'Clean Data'!$A$1:$B$64,2,FALSE)</f>
        <v>SALARIES AND WAGES</v>
      </c>
      <c r="K448" t="s">
        <v>95</v>
      </c>
      <c r="L448" t="s">
        <v>22</v>
      </c>
      <c r="M448" t="s">
        <v>60</v>
      </c>
      <c r="N448" t="s">
        <v>60</v>
      </c>
      <c r="O448" t="s">
        <v>96</v>
      </c>
      <c r="P448" t="s">
        <v>61</v>
      </c>
    </row>
    <row r="449" spans="1:16" x14ac:dyDescent="0.25">
      <c r="A449" t="s">
        <v>15</v>
      </c>
      <c r="B449" t="s">
        <v>16</v>
      </c>
      <c r="C449" t="s">
        <v>98</v>
      </c>
      <c r="D449" t="s">
        <v>128</v>
      </c>
      <c r="E449">
        <v>62254.25</v>
      </c>
      <c r="F449" t="s">
        <v>19</v>
      </c>
      <c r="G449" t="s">
        <v>20</v>
      </c>
      <c r="H449" t="s">
        <v>21</v>
      </c>
      <c r="I449" t="s">
        <v>121</v>
      </c>
      <c r="J449" t="str">
        <f>VLOOKUP(I449,'Clean Data'!$A$1:$B$64,2,FALSE)</f>
        <v>SALARIES AND WAGES</v>
      </c>
      <c r="K449" t="s">
        <v>95</v>
      </c>
      <c r="L449" t="s">
        <v>22</v>
      </c>
      <c r="M449" t="s">
        <v>60</v>
      </c>
      <c r="N449" t="s">
        <v>60</v>
      </c>
      <c r="O449" t="s">
        <v>96</v>
      </c>
      <c r="P449" t="s">
        <v>61</v>
      </c>
    </row>
    <row r="450" spans="1:16" x14ac:dyDescent="0.25">
      <c r="A450" t="s">
        <v>15</v>
      </c>
      <c r="B450" t="s">
        <v>16</v>
      </c>
      <c r="C450" t="s">
        <v>102</v>
      </c>
      <c r="D450" t="s">
        <v>128</v>
      </c>
      <c r="E450">
        <v>0</v>
      </c>
      <c r="F450" t="s">
        <v>19</v>
      </c>
      <c r="G450" t="s">
        <v>20</v>
      </c>
      <c r="H450" t="s">
        <v>21</v>
      </c>
      <c r="I450" t="s">
        <v>121</v>
      </c>
      <c r="J450" t="str">
        <f>VLOOKUP(I450,'Clean Data'!$A$1:$B$64,2,FALSE)</f>
        <v>SALARIES AND WAGES</v>
      </c>
      <c r="K450" t="s">
        <v>95</v>
      </c>
      <c r="L450" t="s">
        <v>22</v>
      </c>
      <c r="M450" t="s">
        <v>60</v>
      </c>
      <c r="N450" t="s">
        <v>60</v>
      </c>
      <c r="O450" t="s">
        <v>96</v>
      </c>
      <c r="P450" t="s">
        <v>61</v>
      </c>
    </row>
    <row r="451" spans="1:16" x14ac:dyDescent="0.25">
      <c r="A451" t="s">
        <v>15</v>
      </c>
      <c r="B451" t="s">
        <v>16</v>
      </c>
      <c r="C451" t="s">
        <v>102</v>
      </c>
      <c r="D451" t="s">
        <v>128</v>
      </c>
      <c r="E451">
        <v>114562.75</v>
      </c>
      <c r="F451" t="s">
        <v>19</v>
      </c>
      <c r="G451" t="s">
        <v>20</v>
      </c>
      <c r="H451" t="s">
        <v>21</v>
      </c>
      <c r="I451" t="s">
        <v>121</v>
      </c>
      <c r="J451" t="str">
        <f>VLOOKUP(I451,'Clean Data'!$A$1:$B$64,2,FALSE)</f>
        <v>SALARIES AND WAGES</v>
      </c>
      <c r="K451" t="s">
        <v>95</v>
      </c>
      <c r="L451" t="s">
        <v>22</v>
      </c>
      <c r="M451" t="s">
        <v>60</v>
      </c>
      <c r="N451" t="s">
        <v>60</v>
      </c>
      <c r="O451" t="s">
        <v>96</v>
      </c>
      <c r="P451" t="s">
        <v>61</v>
      </c>
    </row>
    <row r="452" spans="1:16" x14ac:dyDescent="0.25">
      <c r="A452" t="s">
        <v>15</v>
      </c>
      <c r="B452" t="s">
        <v>16</v>
      </c>
      <c r="C452" t="s">
        <v>99</v>
      </c>
      <c r="D452" t="s">
        <v>128</v>
      </c>
      <c r="E452">
        <v>73307.25</v>
      </c>
      <c r="F452" t="s">
        <v>19</v>
      </c>
      <c r="G452" t="s">
        <v>20</v>
      </c>
      <c r="H452" t="s">
        <v>21</v>
      </c>
      <c r="I452" t="s">
        <v>121</v>
      </c>
      <c r="J452" t="str">
        <f>VLOOKUP(I452,'Clean Data'!$A$1:$B$64,2,FALSE)</f>
        <v>SALARIES AND WAGES</v>
      </c>
      <c r="K452" t="s">
        <v>95</v>
      </c>
      <c r="L452" t="s">
        <v>22</v>
      </c>
      <c r="M452" t="s">
        <v>60</v>
      </c>
      <c r="N452" t="s">
        <v>60</v>
      </c>
      <c r="O452" t="s">
        <v>96</v>
      </c>
      <c r="P452" t="s">
        <v>61</v>
      </c>
    </row>
    <row r="453" spans="1:16" x14ac:dyDescent="0.25">
      <c r="A453" t="s">
        <v>15</v>
      </c>
      <c r="B453" t="s">
        <v>16</v>
      </c>
      <c r="C453" t="s">
        <v>91</v>
      </c>
      <c r="D453" t="s">
        <v>128</v>
      </c>
      <c r="E453">
        <v>21446.25</v>
      </c>
      <c r="F453" t="s">
        <v>19</v>
      </c>
      <c r="G453" t="s">
        <v>20</v>
      </c>
      <c r="H453" t="s">
        <v>21</v>
      </c>
      <c r="I453" t="s">
        <v>121</v>
      </c>
      <c r="J453" t="str">
        <f>VLOOKUP(I453,'Clean Data'!$A$1:$B$64,2,FALSE)</f>
        <v>SALARIES AND WAGES</v>
      </c>
      <c r="K453" t="s">
        <v>95</v>
      </c>
      <c r="L453" t="s">
        <v>22</v>
      </c>
      <c r="M453" t="s">
        <v>60</v>
      </c>
      <c r="N453" t="s">
        <v>60</v>
      </c>
      <c r="O453" t="s">
        <v>96</v>
      </c>
      <c r="P453" t="s">
        <v>61</v>
      </c>
    </row>
    <row r="454" spans="1:16" x14ac:dyDescent="0.25">
      <c r="A454" t="s">
        <v>15</v>
      </c>
      <c r="B454" t="s">
        <v>16</v>
      </c>
      <c r="C454" t="s">
        <v>97</v>
      </c>
      <c r="D454" t="s">
        <v>128</v>
      </c>
      <c r="E454">
        <v>109484.75</v>
      </c>
      <c r="F454" t="s">
        <v>19</v>
      </c>
      <c r="G454" t="s">
        <v>20</v>
      </c>
      <c r="H454" t="s">
        <v>21</v>
      </c>
      <c r="I454" t="s">
        <v>121</v>
      </c>
      <c r="J454" t="str">
        <f>VLOOKUP(I454,'Clean Data'!$A$1:$B$64,2,FALSE)</f>
        <v>SALARIES AND WAGES</v>
      </c>
      <c r="K454" t="s">
        <v>95</v>
      </c>
      <c r="L454" t="s">
        <v>22</v>
      </c>
      <c r="M454" t="s">
        <v>60</v>
      </c>
      <c r="N454" t="s">
        <v>60</v>
      </c>
      <c r="O454" t="s">
        <v>96</v>
      </c>
      <c r="P454" t="s">
        <v>61</v>
      </c>
    </row>
    <row r="455" spans="1:16" x14ac:dyDescent="0.25">
      <c r="A455" t="s">
        <v>15</v>
      </c>
      <c r="B455" t="s">
        <v>16</v>
      </c>
      <c r="C455" t="s">
        <v>97</v>
      </c>
      <c r="D455" t="s">
        <v>128</v>
      </c>
      <c r="E455">
        <v>0</v>
      </c>
      <c r="F455" t="s">
        <v>19</v>
      </c>
      <c r="G455" t="s">
        <v>20</v>
      </c>
      <c r="H455" t="s">
        <v>21</v>
      </c>
      <c r="I455" t="s">
        <v>121</v>
      </c>
      <c r="J455" t="str">
        <f>VLOOKUP(I455,'Clean Data'!$A$1:$B$64,2,FALSE)</f>
        <v>SALARIES AND WAGES</v>
      </c>
      <c r="K455" t="s">
        <v>95</v>
      </c>
      <c r="L455" t="s">
        <v>22</v>
      </c>
      <c r="M455" t="s">
        <v>60</v>
      </c>
      <c r="N455" t="s">
        <v>60</v>
      </c>
      <c r="O455" t="s">
        <v>96</v>
      </c>
      <c r="P455" t="s">
        <v>61</v>
      </c>
    </row>
    <row r="456" spans="1:16" x14ac:dyDescent="0.25">
      <c r="A456" t="s">
        <v>15</v>
      </c>
      <c r="B456" t="s">
        <v>16</v>
      </c>
      <c r="C456" t="s">
        <v>17</v>
      </c>
      <c r="D456" t="s">
        <v>128</v>
      </c>
      <c r="E456">
        <v>138410.75</v>
      </c>
      <c r="F456" t="s">
        <v>19</v>
      </c>
      <c r="G456" t="s">
        <v>20</v>
      </c>
      <c r="H456" t="s">
        <v>21</v>
      </c>
      <c r="I456" t="s">
        <v>121</v>
      </c>
      <c r="J456" t="str">
        <f>VLOOKUP(I456,'Clean Data'!$A$1:$B$64,2,FALSE)</f>
        <v>SALARIES AND WAGES</v>
      </c>
      <c r="K456" t="s">
        <v>95</v>
      </c>
      <c r="L456" t="s">
        <v>22</v>
      </c>
      <c r="M456" t="s">
        <v>60</v>
      </c>
      <c r="N456" t="s">
        <v>60</v>
      </c>
      <c r="O456" t="s">
        <v>96</v>
      </c>
      <c r="P456" t="s">
        <v>61</v>
      </c>
    </row>
    <row r="457" spans="1:16" x14ac:dyDescent="0.25">
      <c r="A457" t="s">
        <v>15</v>
      </c>
      <c r="B457" t="s">
        <v>16</v>
      </c>
      <c r="C457" t="s">
        <v>17</v>
      </c>
      <c r="D457" t="s">
        <v>128</v>
      </c>
      <c r="E457">
        <v>75279.7</v>
      </c>
      <c r="F457" t="s">
        <v>19</v>
      </c>
      <c r="G457" t="s">
        <v>20</v>
      </c>
      <c r="H457" t="s">
        <v>21</v>
      </c>
      <c r="I457" t="s">
        <v>68</v>
      </c>
      <c r="J457" t="str">
        <f>VLOOKUP(I457,'Clean Data'!$A$1:$B$64,2,FALSE)</f>
        <v>SALARIES AND WAGES</v>
      </c>
      <c r="K457" t="s">
        <v>95</v>
      </c>
      <c r="L457" t="s">
        <v>22</v>
      </c>
      <c r="M457" t="s">
        <v>60</v>
      </c>
      <c r="N457" t="s">
        <v>60</v>
      </c>
      <c r="O457" t="s">
        <v>96</v>
      </c>
      <c r="P457" t="s">
        <v>61</v>
      </c>
    </row>
    <row r="458" spans="1:16" x14ac:dyDescent="0.25">
      <c r="A458" t="s">
        <v>15</v>
      </c>
      <c r="B458" t="s">
        <v>16</v>
      </c>
      <c r="C458" t="s">
        <v>97</v>
      </c>
      <c r="D458" t="s">
        <v>128</v>
      </c>
      <c r="E458">
        <v>0</v>
      </c>
      <c r="F458" t="s">
        <v>19</v>
      </c>
      <c r="G458" t="s">
        <v>20</v>
      </c>
      <c r="H458" t="s">
        <v>21</v>
      </c>
      <c r="I458" t="s">
        <v>68</v>
      </c>
      <c r="J458" t="str">
        <f>VLOOKUP(I458,'Clean Data'!$A$1:$B$64,2,FALSE)</f>
        <v>SALARIES AND WAGES</v>
      </c>
      <c r="K458" t="s">
        <v>95</v>
      </c>
      <c r="L458" t="s">
        <v>22</v>
      </c>
      <c r="M458" t="s">
        <v>60</v>
      </c>
      <c r="N458" t="s">
        <v>60</v>
      </c>
      <c r="O458" t="s">
        <v>96</v>
      </c>
      <c r="P458" t="s">
        <v>61</v>
      </c>
    </row>
    <row r="459" spans="1:16" x14ac:dyDescent="0.25">
      <c r="A459" t="s">
        <v>15</v>
      </c>
      <c r="B459" t="s">
        <v>16</v>
      </c>
      <c r="C459" t="s">
        <v>97</v>
      </c>
      <c r="D459" t="s">
        <v>128</v>
      </c>
      <c r="E459">
        <v>79269.899999999994</v>
      </c>
      <c r="F459" t="s">
        <v>19</v>
      </c>
      <c r="G459" t="s">
        <v>20</v>
      </c>
      <c r="H459" t="s">
        <v>21</v>
      </c>
      <c r="I459" t="s">
        <v>68</v>
      </c>
      <c r="J459" t="str">
        <f>VLOOKUP(I459,'Clean Data'!$A$1:$B$64,2,FALSE)</f>
        <v>SALARIES AND WAGES</v>
      </c>
      <c r="K459" t="s">
        <v>95</v>
      </c>
      <c r="L459" t="s">
        <v>22</v>
      </c>
      <c r="M459" t="s">
        <v>60</v>
      </c>
      <c r="N459" t="s">
        <v>60</v>
      </c>
      <c r="O459" t="s">
        <v>96</v>
      </c>
      <c r="P459" t="s">
        <v>61</v>
      </c>
    </row>
    <row r="460" spans="1:16" x14ac:dyDescent="0.25">
      <c r="A460" t="s">
        <v>15</v>
      </c>
      <c r="B460" t="s">
        <v>16</v>
      </c>
      <c r="C460" t="s">
        <v>118</v>
      </c>
      <c r="D460" t="s">
        <v>128</v>
      </c>
      <c r="E460">
        <v>0</v>
      </c>
      <c r="F460" t="s">
        <v>19</v>
      </c>
      <c r="G460" t="s">
        <v>20</v>
      </c>
      <c r="H460" t="s">
        <v>21</v>
      </c>
      <c r="I460" t="s">
        <v>68</v>
      </c>
      <c r="J460" t="str">
        <f>VLOOKUP(I460,'Clean Data'!$A$1:$B$64,2,FALSE)</f>
        <v>SALARIES AND WAGES</v>
      </c>
      <c r="K460" t="s">
        <v>95</v>
      </c>
      <c r="L460" t="s">
        <v>22</v>
      </c>
      <c r="M460" t="s">
        <v>60</v>
      </c>
      <c r="N460" t="s">
        <v>60</v>
      </c>
      <c r="O460" t="s">
        <v>96</v>
      </c>
      <c r="P460" t="s">
        <v>61</v>
      </c>
    </row>
    <row r="461" spans="1:16" x14ac:dyDescent="0.25">
      <c r="A461" t="s">
        <v>15</v>
      </c>
      <c r="B461" t="s">
        <v>16</v>
      </c>
      <c r="C461" t="s">
        <v>118</v>
      </c>
      <c r="D461" t="s">
        <v>128</v>
      </c>
      <c r="E461">
        <v>79269.899999999994</v>
      </c>
      <c r="F461" t="s">
        <v>19</v>
      </c>
      <c r="G461" t="s">
        <v>20</v>
      </c>
      <c r="H461" t="s">
        <v>21</v>
      </c>
      <c r="I461" t="s">
        <v>68</v>
      </c>
      <c r="J461" t="str">
        <f>VLOOKUP(I461,'Clean Data'!$A$1:$B$64,2,FALSE)</f>
        <v>SALARIES AND WAGES</v>
      </c>
      <c r="K461" t="s">
        <v>95</v>
      </c>
      <c r="L461" t="s">
        <v>22</v>
      </c>
      <c r="M461" t="s">
        <v>60</v>
      </c>
      <c r="N461" t="s">
        <v>60</v>
      </c>
      <c r="O461" t="s">
        <v>96</v>
      </c>
      <c r="P461" t="s">
        <v>61</v>
      </c>
    </row>
    <row r="462" spans="1:16" x14ac:dyDescent="0.25">
      <c r="A462" t="s">
        <v>15</v>
      </c>
      <c r="B462" t="s">
        <v>16</v>
      </c>
      <c r="C462" t="s">
        <v>98</v>
      </c>
      <c r="D462" t="s">
        <v>128</v>
      </c>
      <c r="E462">
        <v>0</v>
      </c>
      <c r="F462" t="s">
        <v>19</v>
      </c>
      <c r="G462" t="s">
        <v>20</v>
      </c>
      <c r="H462" t="s">
        <v>21</v>
      </c>
      <c r="I462" t="s">
        <v>68</v>
      </c>
      <c r="J462" t="str">
        <f>VLOOKUP(I462,'Clean Data'!$A$1:$B$64,2,FALSE)</f>
        <v>SALARIES AND WAGES</v>
      </c>
      <c r="K462" t="s">
        <v>95</v>
      </c>
      <c r="L462" t="s">
        <v>22</v>
      </c>
      <c r="M462" t="s">
        <v>60</v>
      </c>
      <c r="N462" t="s">
        <v>60</v>
      </c>
      <c r="O462" t="s">
        <v>96</v>
      </c>
      <c r="P462" t="s">
        <v>61</v>
      </c>
    </row>
    <row r="463" spans="1:16" x14ac:dyDescent="0.25">
      <c r="A463" t="s">
        <v>15</v>
      </c>
      <c r="B463" t="s">
        <v>16</v>
      </c>
      <c r="C463" t="s">
        <v>98</v>
      </c>
      <c r="D463" t="s">
        <v>128</v>
      </c>
      <c r="E463">
        <v>47561.94</v>
      </c>
      <c r="F463" t="s">
        <v>19</v>
      </c>
      <c r="G463" t="s">
        <v>20</v>
      </c>
      <c r="H463" t="s">
        <v>21</v>
      </c>
      <c r="I463" t="s">
        <v>68</v>
      </c>
      <c r="J463" t="str">
        <f>VLOOKUP(I463,'Clean Data'!$A$1:$B$64,2,FALSE)</f>
        <v>SALARIES AND WAGES</v>
      </c>
      <c r="K463" t="s">
        <v>95</v>
      </c>
      <c r="L463" t="s">
        <v>22</v>
      </c>
      <c r="M463" t="s">
        <v>60</v>
      </c>
      <c r="N463" t="s">
        <v>60</v>
      </c>
      <c r="O463" t="s">
        <v>96</v>
      </c>
      <c r="P463" t="s">
        <v>61</v>
      </c>
    </row>
    <row r="464" spans="1:16" x14ac:dyDescent="0.25">
      <c r="A464" t="s">
        <v>15</v>
      </c>
      <c r="B464" t="s">
        <v>16</v>
      </c>
      <c r="C464" t="s">
        <v>102</v>
      </c>
      <c r="D464" t="s">
        <v>128</v>
      </c>
      <c r="E464">
        <v>0</v>
      </c>
      <c r="F464" t="s">
        <v>19</v>
      </c>
      <c r="G464" t="s">
        <v>20</v>
      </c>
      <c r="H464" t="s">
        <v>21</v>
      </c>
      <c r="I464" t="s">
        <v>68</v>
      </c>
      <c r="J464" t="str">
        <f>VLOOKUP(I464,'Clean Data'!$A$1:$B$64,2,FALSE)</f>
        <v>SALARIES AND WAGES</v>
      </c>
      <c r="K464" t="s">
        <v>95</v>
      </c>
      <c r="L464" t="s">
        <v>22</v>
      </c>
      <c r="M464" t="s">
        <v>60</v>
      </c>
      <c r="N464" t="s">
        <v>60</v>
      </c>
      <c r="O464" t="s">
        <v>96</v>
      </c>
      <c r="P464" t="s">
        <v>61</v>
      </c>
    </row>
    <row r="465" spans="1:16" x14ac:dyDescent="0.25">
      <c r="A465" t="s">
        <v>15</v>
      </c>
      <c r="B465" t="s">
        <v>16</v>
      </c>
      <c r="C465" t="s">
        <v>99</v>
      </c>
      <c r="D465" t="s">
        <v>128</v>
      </c>
      <c r="E465">
        <v>0</v>
      </c>
      <c r="F465" t="s">
        <v>19</v>
      </c>
      <c r="G465" t="s">
        <v>20</v>
      </c>
      <c r="H465" t="s">
        <v>21</v>
      </c>
      <c r="I465" t="s">
        <v>68</v>
      </c>
      <c r="J465" t="str">
        <f>VLOOKUP(I465,'Clean Data'!$A$1:$B$64,2,FALSE)</f>
        <v>SALARIES AND WAGES</v>
      </c>
      <c r="K465" t="s">
        <v>95</v>
      </c>
      <c r="L465" t="s">
        <v>22</v>
      </c>
      <c r="M465" t="s">
        <v>60</v>
      </c>
      <c r="N465" t="s">
        <v>60</v>
      </c>
      <c r="O465" t="s">
        <v>96</v>
      </c>
      <c r="P465" t="s">
        <v>61</v>
      </c>
    </row>
    <row r="466" spans="1:16" x14ac:dyDescent="0.25">
      <c r="A466" t="s">
        <v>15</v>
      </c>
      <c r="B466" t="s">
        <v>16</v>
      </c>
      <c r="C466" t="s">
        <v>99</v>
      </c>
      <c r="D466" t="s">
        <v>128</v>
      </c>
      <c r="E466">
        <v>55398.6</v>
      </c>
      <c r="F466" t="s">
        <v>19</v>
      </c>
      <c r="G466" t="s">
        <v>20</v>
      </c>
      <c r="H466" t="s">
        <v>21</v>
      </c>
      <c r="I466" t="s">
        <v>68</v>
      </c>
      <c r="J466" t="str">
        <f>VLOOKUP(I466,'Clean Data'!$A$1:$B$64,2,FALSE)</f>
        <v>SALARIES AND WAGES</v>
      </c>
      <c r="K466" t="s">
        <v>95</v>
      </c>
      <c r="L466" t="s">
        <v>22</v>
      </c>
      <c r="M466" t="s">
        <v>60</v>
      </c>
      <c r="N466" t="s">
        <v>60</v>
      </c>
      <c r="O466" t="s">
        <v>96</v>
      </c>
      <c r="P466" t="s">
        <v>61</v>
      </c>
    </row>
    <row r="467" spans="1:16" x14ac:dyDescent="0.25">
      <c r="A467" t="s">
        <v>15</v>
      </c>
      <c r="B467" t="s">
        <v>16</v>
      </c>
      <c r="C467" t="s">
        <v>91</v>
      </c>
      <c r="D467" t="s">
        <v>128</v>
      </c>
      <c r="E467">
        <v>14337.1</v>
      </c>
      <c r="F467" t="s">
        <v>19</v>
      </c>
      <c r="G467" t="s">
        <v>20</v>
      </c>
      <c r="H467" t="s">
        <v>21</v>
      </c>
      <c r="I467" t="s">
        <v>68</v>
      </c>
      <c r="J467" t="str">
        <f>VLOOKUP(I467,'Clean Data'!$A$1:$B$64,2,FALSE)</f>
        <v>SALARIES AND WAGES</v>
      </c>
      <c r="K467" t="s">
        <v>95</v>
      </c>
      <c r="L467" t="s">
        <v>22</v>
      </c>
      <c r="M467" t="s">
        <v>60</v>
      </c>
      <c r="N467" t="s">
        <v>60</v>
      </c>
      <c r="O467" t="s">
        <v>96</v>
      </c>
      <c r="P467" t="s">
        <v>61</v>
      </c>
    </row>
    <row r="468" spans="1:16" x14ac:dyDescent="0.25">
      <c r="A468" t="s">
        <v>15</v>
      </c>
      <c r="B468" t="s">
        <v>16</v>
      </c>
      <c r="C468" t="s">
        <v>102</v>
      </c>
      <c r="D468" t="s">
        <v>128</v>
      </c>
      <c r="E468">
        <v>79269.899999999994</v>
      </c>
      <c r="F468" t="s">
        <v>19</v>
      </c>
      <c r="G468" t="s">
        <v>20</v>
      </c>
      <c r="H468" t="s">
        <v>21</v>
      </c>
      <c r="I468" t="s">
        <v>68</v>
      </c>
      <c r="J468" t="str">
        <f>VLOOKUP(I468,'Clean Data'!$A$1:$B$64,2,FALSE)</f>
        <v>SALARIES AND WAGES</v>
      </c>
      <c r="K468" t="s">
        <v>95</v>
      </c>
      <c r="L468" t="s">
        <v>22</v>
      </c>
      <c r="M468" t="s">
        <v>60</v>
      </c>
      <c r="N468" t="s">
        <v>60</v>
      </c>
      <c r="O468" t="s">
        <v>96</v>
      </c>
      <c r="P468" t="s">
        <v>61</v>
      </c>
    </row>
    <row r="469" spans="1:16" x14ac:dyDescent="0.25">
      <c r="A469" t="s">
        <v>15</v>
      </c>
      <c r="B469" t="s">
        <v>16</v>
      </c>
      <c r="C469" t="s">
        <v>91</v>
      </c>
      <c r="D469" t="s">
        <v>128</v>
      </c>
      <c r="E469">
        <v>414925.75</v>
      </c>
      <c r="F469" t="s">
        <v>19</v>
      </c>
      <c r="G469" t="s">
        <v>20</v>
      </c>
      <c r="H469" t="s">
        <v>21</v>
      </c>
      <c r="I469" t="s">
        <v>126</v>
      </c>
      <c r="J469" t="str">
        <f>VLOOKUP(I469,'Clean Data'!$A$1:$B$64,2,FALSE)</f>
        <v>SALARIES AND WAGES</v>
      </c>
      <c r="K469" t="s">
        <v>95</v>
      </c>
      <c r="L469" t="s">
        <v>22</v>
      </c>
      <c r="M469" t="s">
        <v>60</v>
      </c>
      <c r="N469" t="s">
        <v>60</v>
      </c>
      <c r="O469" t="s">
        <v>96</v>
      </c>
      <c r="P469" t="s">
        <v>61</v>
      </c>
    </row>
    <row r="470" spans="1:16" x14ac:dyDescent="0.25">
      <c r="A470" t="s">
        <v>15</v>
      </c>
      <c r="B470" t="s">
        <v>16</v>
      </c>
      <c r="C470" t="s">
        <v>99</v>
      </c>
      <c r="D470" t="s">
        <v>128</v>
      </c>
      <c r="E470">
        <v>1040351.5</v>
      </c>
      <c r="F470" t="s">
        <v>19</v>
      </c>
      <c r="G470" t="s">
        <v>20</v>
      </c>
      <c r="H470" t="s">
        <v>21</v>
      </c>
      <c r="I470" t="s">
        <v>126</v>
      </c>
      <c r="J470" t="str">
        <f>VLOOKUP(I470,'Clean Data'!$A$1:$B$64,2,FALSE)</f>
        <v>SALARIES AND WAGES</v>
      </c>
      <c r="K470" t="s">
        <v>95</v>
      </c>
      <c r="L470" t="s">
        <v>22</v>
      </c>
      <c r="M470" t="s">
        <v>60</v>
      </c>
      <c r="N470" t="s">
        <v>60</v>
      </c>
      <c r="O470" t="s">
        <v>96</v>
      </c>
      <c r="P470" t="s">
        <v>61</v>
      </c>
    </row>
    <row r="471" spans="1:16" x14ac:dyDescent="0.25">
      <c r="A471" t="s">
        <v>15</v>
      </c>
      <c r="B471" t="s">
        <v>16</v>
      </c>
      <c r="C471" t="s">
        <v>99</v>
      </c>
      <c r="D471" t="s">
        <v>128</v>
      </c>
      <c r="E471">
        <v>-12863.5</v>
      </c>
      <c r="F471" t="s">
        <v>19</v>
      </c>
      <c r="G471" t="s">
        <v>20</v>
      </c>
      <c r="H471" t="s">
        <v>21</v>
      </c>
      <c r="I471" t="s">
        <v>126</v>
      </c>
      <c r="J471" t="str">
        <f>VLOOKUP(I471,'Clean Data'!$A$1:$B$64,2,FALSE)</f>
        <v>SALARIES AND WAGES</v>
      </c>
      <c r="K471" t="s">
        <v>95</v>
      </c>
      <c r="L471" t="s">
        <v>22</v>
      </c>
      <c r="M471" t="s">
        <v>60</v>
      </c>
      <c r="N471" t="s">
        <v>60</v>
      </c>
      <c r="O471" t="s">
        <v>96</v>
      </c>
      <c r="P471" t="s">
        <v>61</v>
      </c>
    </row>
    <row r="472" spans="1:16" x14ac:dyDescent="0.25">
      <c r="A472" t="s">
        <v>15</v>
      </c>
      <c r="B472" t="s">
        <v>16</v>
      </c>
      <c r="C472" t="s">
        <v>102</v>
      </c>
      <c r="D472" t="s">
        <v>128</v>
      </c>
      <c r="E472">
        <v>0</v>
      </c>
      <c r="F472" t="s">
        <v>19</v>
      </c>
      <c r="G472" t="s">
        <v>20</v>
      </c>
      <c r="H472" t="s">
        <v>21</v>
      </c>
      <c r="I472" t="s">
        <v>126</v>
      </c>
      <c r="J472" t="str">
        <f>VLOOKUP(I472,'Clean Data'!$A$1:$B$64,2,FALSE)</f>
        <v>SALARIES AND WAGES</v>
      </c>
      <c r="K472" t="s">
        <v>95</v>
      </c>
      <c r="L472" t="s">
        <v>22</v>
      </c>
      <c r="M472" t="s">
        <v>60</v>
      </c>
      <c r="N472" t="s">
        <v>60</v>
      </c>
      <c r="O472" t="s">
        <v>96</v>
      </c>
      <c r="P472" t="s">
        <v>61</v>
      </c>
    </row>
    <row r="473" spans="1:16" x14ac:dyDescent="0.25">
      <c r="A473" t="s">
        <v>15</v>
      </c>
      <c r="B473" t="s">
        <v>16</v>
      </c>
      <c r="C473" t="s">
        <v>17</v>
      </c>
      <c r="D473" t="s">
        <v>128</v>
      </c>
      <c r="E473">
        <v>2697490.01</v>
      </c>
      <c r="F473" t="s">
        <v>19</v>
      </c>
      <c r="G473" t="s">
        <v>20</v>
      </c>
      <c r="H473" t="s">
        <v>21</v>
      </c>
      <c r="I473" t="s">
        <v>126</v>
      </c>
      <c r="J473" t="str">
        <f>VLOOKUP(I473,'Clean Data'!$A$1:$B$64,2,FALSE)</f>
        <v>SALARIES AND WAGES</v>
      </c>
      <c r="K473" t="s">
        <v>95</v>
      </c>
      <c r="L473" t="s">
        <v>22</v>
      </c>
      <c r="M473" t="s">
        <v>60</v>
      </c>
      <c r="N473" t="s">
        <v>60</v>
      </c>
      <c r="O473" t="s">
        <v>96</v>
      </c>
      <c r="P473" t="s">
        <v>61</v>
      </c>
    </row>
    <row r="474" spans="1:16" x14ac:dyDescent="0.25">
      <c r="A474" t="s">
        <v>15</v>
      </c>
      <c r="B474" t="s">
        <v>16</v>
      </c>
      <c r="C474" t="s">
        <v>97</v>
      </c>
      <c r="D474" t="s">
        <v>128</v>
      </c>
      <c r="E474">
        <v>0</v>
      </c>
      <c r="F474" t="s">
        <v>19</v>
      </c>
      <c r="G474" t="s">
        <v>20</v>
      </c>
      <c r="H474" t="s">
        <v>21</v>
      </c>
      <c r="I474" t="s">
        <v>126</v>
      </c>
      <c r="J474" t="str">
        <f>VLOOKUP(I474,'Clean Data'!$A$1:$B$64,2,FALSE)</f>
        <v>SALARIES AND WAGES</v>
      </c>
      <c r="K474" t="s">
        <v>95</v>
      </c>
      <c r="L474" t="s">
        <v>22</v>
      </c>
      <c r="M474" t="s">
        <v>60</v>
      </c>
      <c r="N474" t="s">
        <v>60</v>
      </c>
      <c r="O474" t="s">
        <v>96</v>
      </c>
      <c r="P474" t="s">
        <v>61</v>
      </c>
    </row>
    <row r="475" spans="1:16" x14ac:dyDescent="0.25">
      <c r="A475" t="s">
        <v>15</v>
      </c>
      <c r="B475" t="s">
        <v>16</v>
      </c>
      <c r="C475" t="s">
        <v>97</v>
      </c>
      <c r="D475" t="s">
        <v>128</v>
      </c>
      <c r="E475">
        <v>1313817</v>
      </c>
      <c r="F475" t="s">
        <v>19</v>
      </c>
      <c r="G475" t="s">
        <v>20</v>
      </c>
      <c r="H475" t="s">
        <v>21</v>
      </c>
      <c r="I475" t="s">
        <v>126</v>
      </c>
      <c r="J475" t="str">
        <f>VLOOKUP(I475,'Clean Data'!$A$1:$B$64,2,FALSE)</f>
        <v>SALARIES AND WAGES</v>
      </c>
      <c r="K475" t="s">
        <v>95</v>
      </c>
      <c r="L475" t="s">
        <v>22</v>
      </c>
      <c r="M475" t="s">
        <v>60</v>
      </c>
      <c r="N475" t="s">
        <v>60</v>
      </c>
      <c r="O475" t="s">
        <v>96</v>
      </c>
      <c r="P475" t="s">
        <v>61</v>
      </c>
    </row>
    <row r="476" spans="1:16" x14ac:dyDescent="0.25">
      <c r="A476" t="s">
        <v>15</v>
      </c>
      <c r="B476" t="s">
        <v>16</v>
      </c>
      <c r="C476" t="s">
        <v>118</v>
      </c>
      <c r="D476" t="s">
        <v>128</v>
      </c>
      <c r="E476">
        <v>0</v>
      </c>
      <c r="F476" t="s">
        <v>19</v>
      </c>
      <c r="G476" t="s">
        <v>20</v>
      </c>
      <c r="H476" t="s">
        <v>21</v>
      </c>
      <c r="I476" t="s">
        <v>126</v>
      </c>
      <c r="J476" t="str">
        <f>VLOOKUP(I476,'Clean Data'!$A$1:$B$64,2,FALSE)</f>
        <v>SALARIES AND WAGES</v>
      </c>
      <c r="K476" t="s">
        <v>95</v>
      </c>
      <c r="L476" t="s">
        <v>22</v>
      </c>
      <c r="M476" t="s">
        <v>60</v>
      </c>
      <c r="N476" t="s">
        <v>60</v>
      </c>
      <c r="O476" t="s">
        <v>96</v>
      </c>
      <c r="P476" t="s">
        <v>61</v>
      </c>
    </row>
    <row r="477" spans="1:16" x14ac:dyDescent="0.25">
      <c r="A477" t="s">
        <v>15</v>
      </c>
      <c r="B477" t="s">
        <v>16</v>
      </c>
      <c r="C477" t="s">
        <v>118</v>
      </c>
      <c r="D477" t="s">
        <v>128</v>
      </c>
      <c r="E477">
        <v>1250700.19</v>
      </c>
      <c r="F477" t="s">
        <v>19</v>
      </c>
      <c r="G477" t="s">
        <v>20</v>
      </c>
      <c r="H477" t="s">
        <v>21</v>
      </c>
      <c r="I477" t="s">
        <v>126</v>
      </c>
      <c r="J477" t="str">
        <f>VLOOKUP(I477,'Clean Data'!$A$1:$B$64,2,FALSE)</f>
        <v>SALARIES AND WAGES</v>
      </c>
      <c r="K477" t="s">
        <v>95</v>
      </c>
      <c r="L477" t="s">
        <v>22</v>
      </c>
      <c r="M477" t="s">
        <v>60</v>
      </c>
      <c r="N477" t="s">
        <v>60</v>
      </c>
      <c r="O477" t="s">
        <v>96</v>
      </c>
      <c r="P477" t="s">
        <v>61</v>
      </c>
    </row>
    <row r="478" spans="1:16" x14ac:dyDescent="0.25">
      <c r="A478" t="s">
        <v>15</v>
      </c>
      <c r="B478" t="s">
        <v>16</v>
      </c>
      <c r="C478" t="s">
        <v>98</v>
      </c>
      <c r="D478" t="s">
        <v>128</v>
      </c>
      <c r="E478">
        <v>0</v>
      </c>
      <c r="F478" t="s">
        <v>19</v>
      </c>
      <c r="G478" t="s">
        <v>20</v>
      </c>
      <c r="H478" t="s">
        <v>21</v>
      </c>
      <c r="I478" t="s">
        <v>126</v>
      </c>
      <c r="J478" t="str">
        <f>VLOOKUP(I478,'Clean Data'!$A$1:$B$64,2,FALSE)</f>
        <v>SALARIES AND WAGES</v>
      </c>
      <c r="K478" t="s">
        <v>95</v>
      </c>
      <c r="L478" t="s">
        <v>22</v>
      </c>
      <c r="M478" t="s">
        <v>60</v>
      </c>
      <c r="N478" t="s">
        <v>60</v>
      </c>
      <c r="O478" t="s">
        <v>96</v>
      </c>
      <c r="P478" t="s">
        <v>61</v>
      </c>
    </row>
    <row r="479" spans="1:16" x14ac:dyDescent="0.25">
      <c r="A479" t="s">
        <v>15</v>
      </c>
      <c r="B479" t="s">
        <v>16</v>
      </c>
      <c r="C479" t="s">
        <v>98</v>
      </c>
      <c r="D479" t="s">
        <v>128</v>
      </c>
      <c r="E479">
        <v>804359.07</v>
      </c>
      <c r="F479" t="s">
        <v>19</v>
      </c>
      <c r="G479" t="s">
        <v>20</v>
      </c>
      <c r="H479" t="s">
        <v>21</v>
      </c>
      <c r="I479" t="s">
        <v>126</v>
      </c>
      <c r="J479" t="str">
        <f>VLOOKUP(I479,'Clean Data'!$A$1:$B$64,2,FALSE)</f>
        <v>SALARIES AND WAGES</v>
      </c>
      <c r="K479" t="s">
        <v>95</v>
      </c>
      <c r="L479" t="s">
        <v>22</v>
      </c>
      <c r="M479" t="s">
        <v>60</v>
      </c>
      <c r="N479" t="s">
        <v>60</v>
      </c>
      <c r="O479" t="s">
        <v>96</v>
      </c>
      <c r="P479" t="s">
        <v>61</v>
      </c>
    </row>
    <row r="480" spans="1:16" x14ac:dyDescent="0.25">
      <c r="A480" t="s">
        <v>15</v>
      </c>
      <c r="B480" t="s">
        <v>16</v>
      </c>
      <c r="C480" t="s">
        <v>102</v>
      </c>
      <c r="D480" t="s">
        <v>128</v>
      </c>
      <c r="E480">
        <v>1387296</v>
      </c>
      <c r="F480" t="s">
        <v>19</v>
      </c>
      <c r="G480" t="s">
        <v>20</v>
      </c>
      <c r="H480" t="s">
        <v>21</v>
      </c>
      <c r="I480" t="s">
        <v>126</v>
      </c>
      <c r="J480" t="str">
        <f>VLOOKUP(I480,'Clean Data'!$A$1:$B$64,2,FALSE)</f>
        <v>SALARIES AND WAGES</v>
      </c>
      <c r="K480" t="s">
        <v>95</v>
      </c>
      <c r="L480" t="s">
        <v>22</v>
      </c>
      <c r="M480" t="s">
        <v>60</v>
      </c>
      <c r="N480" t="s">
        <v>60</v>
      </c>
      <c r="O480" t="s">
        <v>96</v>
      </c>
      <c r="P480" t="s">
        <v>61</v>
      </c>
    </row>
    <row r="481" spans="1:16" x14ac:dyDescent="0.25">
      <c r="A481" t="s">
        <v>15</v>
      </c>
      <c r="B481" t="s">
        <v>16</v>
      </c>
      <c r="C481" t="s">
        <v>17</v>
      </c>
      <c r="D481" t="s">
        <v>128</v>
      </c>
      <c r="E481">
        <v>534195.31000000006</v>
      </c>
      <c r="F481" t="s">
        <v>19</v>
      </c>
      <c r="G481" t="s">
        <v>20</v>
      </c>
      <c r="H481" t="s">
        <v>21</v>
      </c>
      <c r="I481" t="s">
        <v>123</v>
      </c>
      <c r="J481" t="str">
        <f>VLOOKUP(I481,'Clean Data'!$A$1:$B$64,2,FALSE)</f>
        <v>SALARIES AND WAGES</v>
      </c>
      <c r="K481" t="s">
        <v>95</v>
      </c>
      <c r="L481" t="s">
        <v>22</v>
      </c>
      <c r="M481" t="s">
        <v>60</v>
      </c>
      <c r="N481" t="s">
        <v>60</v>
      </c>
      <c r="O481" t="s">
        <v>96</v>
      </c>
      <c r="P481" t="s">
        <v>61</v>
      </c>
    </row>
    <row r="482" spans="1:16" x14ac:dyDescent="0.25">
      <c r="A482" t="s">
        <v>15</v>
      </c>
      <c r="B482" t="s">
        <v>16</v>
      </c>
      <c r="C482" t="s">
        <v>118</v>
      </c>
      <c r="D482" t="s">
        <v>128</v>
      </c>
      <c r="E482">
        <v>0</v>
      </c>
      <c r="F482" t="s">
        <v>19</v>
      </c>
      <c r="G482" t="s">
        <v>20</v>
      </c>
      <c r="H482" t="s">
        <v>21</v>
      </c>
      <c r="I482" t="s">
        <v>123</v>
      </c>
      <c r="J482" t="str">
        <f>VLOOKUP(I482,'Clean Data'!$A$1:$B$64,2,FALSE)</f>
        <v>SALARIES AND WAGES</v>
      </c>
      <c r="K482" t="s">
        <v>95</v>
      </c>
      <c r="L482" t="s">
        <v>22</v>
      </c>
      <c r="M482" t="s">
        <v>60</v>
      </c>
      <c r="N482" t="s">
        <v>60</v>
      </c>
      <c r="O482" t="s">
        <v>96</v>
      </c>
      <c r="P482" t="s">
        <v>61</v>
      </c>
    </row>
    <row r="483" spans="1:16" x14ac:dyDescent="0.25">
      <c r="A483" t="s">
        <v>15</v>
      </c>
      <c r="B483" t="s">
        <v>16</v>
      </c>
      <c r="C483" t="s">
        <v>98</v>
      </c>
      <c r="D483" t="s">
        <v>128</v>
      </c>
      <c r="E483">
        <v>17858.66</v>
      </c>
      <c r="F483" t="s">
        <v>19</v>
      </c>
      <c r="G483" t="s">
        <v>20</v>
      </c>
      <c r="H483" t="s">
        <v>21</v>
      </c>
      <c r="I483" t="s">
        <v>123</v>
      </c>
      <c r="J483" t="str">
        <f>VLOOKUP(I483,'Clean Data'!$A$1:$B$64,2,FALSE)</f>
        <v>SALARIES AND WAGES</v>
      </c>
      <c r="K483" t="s">
        <v>95</v>
      </c>
      <c r="L483" t="s">
        <v>22</v>
      </c>
      <c r="M483" t="s">
        <v>60</v>
      </c>
      <c r="N483" t="s">
        <v>60</v>
      </c>
      <c r="O483" t="s">
        <v>96</v>
      </c>
      <c r="P483" t="s">
        <v>61</v>
      </c>
    </row>
    <row r="484" spans="1:16" x14ac:dyDescent="0.25">
      <c r="A484" t="s">
        <v>15</v>
      </c>
      <c r="B484" t="s">
        <v>16</v>
      </c>
      <c r="C484" t="s">
        <v>99</v>
      </c>
      <c r="D484" t="s">
        <v>128</v>
      </c>
      <c r="E484">
        <v>0</v>
      </c>
      <c r="F484" t="s">
        <v>19</v>
      </c>
      <c r="G484" t="s">
        <v>20</v>
      </c>
      <c r="H484" t="s">
        <v>21</v>
      </c>
      <c r="I484" t="s">
        <v>123</v>
      </c>
      <c r="J484" t="str">
        <f>VLOOKUP(I484,'Clean Data'!$A$1:$B$64,2,FALSE)</f>
        <v>SALARIES AND WAGES</v>
      </c>
      <c r="K484" t="s">
        <v>95</v>
      </c>
      <c r="L484" t="s">
        <v>22</v>
      </c>
      <c r="M484" t="s">
        <v>60</v>
      </c>
      <c r="N484" t="s">
        <v>60</v>
      </c>
      <c r="O484" t="s">
        <v>96</v>
      </c>
      <c r="P484" t="s">
        <v>61</v>
      </c>
    </row>
    <row r="485" spans="1:16" x14ac:dyDescent="0.25">
      <c r="A485" t="s">
        <v>15</v>
      </c>
      <c r="B485" t="s">
        <v>16</v>
      </c>
      <c r="C485" t="s">
        <v>97</v>
      </c>
      <c r="D485" t="s">
        <v>128</v>
      </c>
      <c r="E485">
        <v>19771</v>
      </c>
      <c r="F485" t="s">
        <v>19</v>
      </c>
      <c r="G485" t="s">
        <v>20</v>
      </c>
      <c r="H485" t="s">
        <v>21</v>
      </c>
      <c r="I485" t="s">
        <v>92</v>
      </c>
      <c r="J485" t="str">
        <f>VLOOKUP(I485,'Clean Data'!$A$1:$B$64,2,FALSE)</f>
        <v>SALARIES AND WAGES</v>
      </c>
      <c r="K485" t="s">
        <v>95</v>
      </c>
      <c r="L485" t="s">
        <v>22</v>
      </c>
      <c r="M485" t="s">
        <v>60</v>
      </c>
      <c r="N485" t="s">
        <v>60</v>
      </c>
      <c r="O485" t="s">
        <v>96</v>
      </c>
      <c r="P485" t="s">
        <v>61</v>
      </c>
    </row>
    <row r="486" spans="1:16" x14ac:dyDescent="0.25">
      <c r="A486" t="s">
        <v>15</v>
      </c>
      <c r="B486" t="s">
        <v>16</v>
      </c>
      <c r="C486" t="s">
        <v>98</v>
      </c>
      <c r="D486" t="s">
        <v>128</v>
      </c>
      <c r="E486">
        <v>0</v>
      </c>
      <c r="F486" t="s">
        <v>19</v>
      </c>
      <c r="G486" t="s">
        <v>20</v>
      </c>
      <c r="H486" t="s">
        <v>21</v>
      </c>
      <c r="I486" t="s">
        <v>70</v>
      </c>
      <c r="J486" t="str">
        <f>VLOOKUP(I486,'Clean Data'!$A$1:$B$64,2,FALSE)</f>
        <v>SALARIES AND WAGES</v>
      </c>
      <c r="K486" t="s">
        <v>95</v>
      </c>
      <c r="L486" t="s">
        <v>22</v>
      </c>
      <c r="M486" t="s">
        <v>60</v>
      </c>
      <c r="N486" t="s">
        <v>60</v>
      </c>
      <c r="O486" t="s">
        <v>96</v>
      </c>
      <c r="P486" t="s">
        <v>61</v>
      </c>
    </row>
    <row r="487" spans="1:16" x14ac:dyDescent="0.25">
      <c r="A487" t="s">
        <v>15</v>
      </c>
      <c r="B487" t="s">
        <v>16</v>
      </c>
      <c r="C487" t="s">
        <v>98</v>
      </c>
      <c r="D487" t="s">
        <v>128</v>
      </c>
      <c r="E487">
        <v>8482.35</v>
      </c>
      <c r="F487" t="s">
        <v>19</v>
      </c>
      <c r="G487" t="s">
        <v>20</v>
      </c>
      <c r="H487" t="s">
        <v>21</v>
      </c>
      <c r="I487" t="s">
        <v>70</v>
      </c>
      <c r="J487" t="str">
        <f>VLOOKUP(I487,'Clean Data'!$A$1:$B$64,2,FALSE)</f>
        <v>SALARIES AND WAGES</v>
      </c>
      <c r="K487" t="s">
        <v>95</v>
      </c>
      <c r="L487" t="s">
        <v>22</v>
      </c>
      <c r="M487" t="s">
        <v>60</v>
      </c>
      <c r="N487" t="s">
        <v>60</v>
      </c>
      <c r="O487" t="s">
        <v>96</v>
      </c>
      <c r="P487" t="s">
        <v>61</v>
      </c>
    </row>
    <row r="488" spans="1:16" x14ac:dyDescent="0.25">
      <c r="A488" t="s">
        <v>15</v>
      </c>
      <c r="B488" t="s">
        <v>16</v>
      </c>
      <c r="C488" t="s">
        <v>102</v>
      </c>
      <c r="D488" t="s">
        <v>128</v>
      </c>
      <c r="E488">
        <v>0</v>
      </c>
      <c r="F488" t="s">
        <v>19</v>
      </c>
      <c r="G488" t="s">
        <v>20</v>
      </c>
      <c r="H488" t="s">
        <v>21</v>
      </c>
      <c r="I488" t="s">
        <v>70</v>
      </c>
      <c r="J488" t="str">
        <f>VLOOKUP(I488,'Clean Data'!$A$1:$B$64,2,FALSE)</f>
        <v>SALARIES AND WAGES</v>
      </c>
      <c r="K488" t="s">
        <v>95</v>
      </c>
      <c r="L488" t="s">
        <v>22</v>
      </c>
      <c r="M488" t="s">
        <v>60</v>
      </c>
      <c r="N488" t="s">
        <v>60</v>
      </c>
      <c r="O488" t="s">
        <v>96</v>
      </c>
      <c r="P488" t="s">
        <v>61</v>
      </c>
    </row>
    <row r="489" spans="1:16" x14ac:dyDescent="0.25">
      <c r="A489" t="s">
        <v>15</v>
      </c>
      <c r="B489" t="s">
        <v>16</v>
      </c>
      <c r="C489" t="s">
        <v>102</v>
      </c>
      <c r="D489" t="s">
        <v>128</v>
      </c>
      <c r="E489">
        <v>39598.5</v>
      </c>
      <c r="F489" t="s">
        <v>19</v>
      </c>
      <c r="G489" t="s">
        <v>20</v>
      </c>
      <c r="H489" t="s">
        <v>21</v>
      </c>
      <c r="I489" t="s">
        <v>70</v>
      </c>
      <c r="J489" t="str">
        <f>VLOOKUP(I489,'Clean Data'!$A$1:$B$64,2,FALSE)</f>
        <v>SALARIES AND WAGES</v>
      </c>
      <c r="K489" t="s">
        <v>95</v>
      </c>
      <c r="L489" t="s">
        <v>22</v>
      </c>
      <c r="M489" t="s">
        <v>60</v>
      </c>
      <c r="N489" t="s">
        <v>60</v>
      </c>
      <c r="O489" t="s">
        <v>96</v>
      </c>
      <c r="P489" t="s">
        <v>61</v>
      </c>
    </row>
    <row r="490" spans="1:16" x14ac:dyDescent="0.25">
      <c r="A490" t="s">
        <v>15</v>
      </c>
      <c r="B490" t="s">
        <v>16</v>
      </c>
      <c r="C490" t="s">
        <v>99</v>
      </c>
      <c r="D490" t="s">
        <v>128</v>
      </c>
      <c r="E490">
        <v>0</v>
      </c>
      <c r="F490" t="s">
        <v>19</v>
      </c>
      <c r="G490" t="s">
        <v>20</v>
      </c>
      <c r="H490" t="s">
        <v>21</v>
      </c>
      <c r="I490" t="s">
        <v>70</v>
      </c>
      <c r="J490" t="str">
        <f>VLOOKUP(I490,'Clean Data'!$A$1:$B$64,2,FALSE)</f>
        <v>SALARIES AND WAGES</v>
      </c>
      <c r="K490" t="s">
        <v>95</v>
      </c>
      <c r="L490" t="s">
        <v>22</v>
      </c>
      <c r="M490" t="s">
        <v>60</v>
      </c>
      <c r="N490" t="s">
        <v>60</v>
      </c>
      <c r="O490" t="s">
        <v>96</v>
      </c>
      <c r="P490" t="s">
        <v>61</v>
      </c>
    </row>
    <row r="491" spans="1:16" x14ac:dyDescent="0.25">
      <c r="A491" t="s">
        <v>15</v>
      </c>
      <c r="B491" t="s">
        <v>16</v>
      </c>
      <c r="C491" t="s">
        <v>99</v>
      </c>
      <c r="D491" t="s">
        <v>128</v>
      </c>
      <c r="E491">
        <v>36962.25</v>
      </c>
      <c r="F491" t="s">
        <v>19</v>
      </c>
      <c r="G491" t="s">
        <v>20</v>
      </c>
      <c r="H491" t="s">
        <v>21</v>
      </c>
      <c r="I491" t="s">
        <v>70</v>
      </c>
      <c r="J491" t="str">
        <f>VLOOKUP(I491,'Clean Data'!$A$1:$B$64,2,FALSE)</f>
        <v>SALARIES AND WAGES</v>
      </c>
      <c r="K491" t="s">
        <v>95</v>
      </c>
      <c r="L491" t="s">
        <v>22</v>
      </c>
      <c r="M491" t="s">
        <v>60</v>
      </c>
      <c r="N491" t="s">
        <v>60</v>
      </c>
      <c r="O491" t="s">
        <v>96</v>
      </c>
      <c r="P491" t="s">
        <v>61</v>
      </c>
    </row>
    <row r="492" spans="1:16" x14ac:dyDescent="0.25">
      <c r="A492" t="s">
        <v>15</v>
      </c>
      <c r="B492" t="s">
        <v>16</v>
      </c>
      <c r="C492" t="s">
        <v>91</v>
      </c>
      <c r="D492" t="s">
        <v>128</v>
      </c>
      <c r="E492">
        <v>41449.949999999997</v>
      </c>
      <c r="F492" t="s">
        <v>19</v>
      </c>
      <c r="G492" t="s">
        <v>20</v>
      </c>
      <c r="H492" t="s">
        <v>21</v>
      </c>
      <c r="I492" t="s">
        <v>70</v>
      </c>
      <c r="J492" t="str">
        <f>VLOOKUP(I492,'Clean Data'!$A$1:$B$64,2,FALSE)</f>
        <v>SALARIES AND WAGES</v>
      </c>
      <c r="K492" t="s">
        <v>95</v>
      </c>
      <c r="L492" t="s">
        <v>22</v>
      </c>
      <c r="M492" t="s">
        <v>60</v>
      </c>
      <c r="N492" t="s">
        <v>60</v>
      </c>
      <c r="O492" t="s">
        <v>96</v>
      </c>
      <c r="P492" t="s">
        <v>61</v>
      </c>
    </row>
    <row r="493" spans="1:16" x14ac:dyDescent="0.25">
      <c r="A493" t="s">
        <v>15</v>
      </c>
      <c r="B493" t="s">
        <v>16</v>
      </c>
      <c r="C493" t="s">
        <v>118</v>
      </c>
      <c r="D493" t="s">
        <v>128</v>
      </c>
      <c r="E493">
        <v>33519.9</v>
      </c>
      <c r="F493" t="s">
        <v>19</v>
      </c>
      <c r="G493" t="s">
        <v>20</v>
      </c>
      <c r="H493" t="s">
        <v>21</v>
      </c>
      <c r="I493" t="s">
        <v>70</v>
      </c>
      <c r="J493" t="str">
        <f>VLOOKUP(I493,'Clean Data'!$A$1:$B$64,2,FALSE)</f>
        <v>SALARIES AND WAGES</v>
      </c>
      <c r="K493" t="s">
        <v>95</v>
      </c>
      <c r="L493" t="s">
        <v>22</v>
      </c>
      <c r="M493" t="s">
        <v>60</v>
      </c>
      <c r="N493" t="s">
        <v>60</v>
      </c>
      <c r="O493" t="s">
        <v>96</v>
      </c>
      <c r="P493" t="s">
        <v>61</v>
      </c>
    </row>
    <row r="494" spans="1:16" x14ac:dyDescent="0.25">
      <c r="A494" t="s">
        <v>15</v>
      </c>
      <c r="B494" t="s">
        <v>16</v>
      </c>
      <c r="C494" t="s">
        <v>118</v>
      </c>
      <c r="D494" t="s">
        <v>128</v>
      </c>
      <c r="E494">
        <v>0</v>
      </c>
      <c r="F494" t="s">
        <v>19</v>
      </c>
      <c r="G494" t="s">
        <v>20</v>
      </c>
      <c r="H494" t="s">
        <v>21</v>
      </c>
      <c r="I494" t="s">
        <v>70</v>
      </c>
      <c r="J494" t="str">
        <f>VLOOKUP(I494,'Clean Data'!$A$1:$B$64,2,FALSE)</f>
        <v>SALARIES AND WAGES</v>
      </c>
      <c r="K494" t="s">
        <v>95</v>
      </c>
      <c r="L494" t="s">
        <v>22</v>
      </c>
      <c r="M494" t="s">
        <v>60</v>
      </c>
      <c r="N494" t="s">
        <v>60</v>
      </c>
      <c r="O494" t="s">
        <v>96</v>
      </c>
      <c r="P494" t="s">
        <v>61</v>
      </c>
    </row>
    <row r="495" spans="1:16" x14ac:dyDescent="0.25">
      <c r="A495" t="s">
        <v>15</v>
      </c>
      <c r="B495" t="s">
        <v>16</v>
      </c>
      <c r="C495" t="s">
        <v>17</v>
      </c>
      <c r="D495" t="s">
        <v>128</v>
      </c>
      <c r="E495">
        <v>74837.350000000006</v>
      </c>
      <c r="F495" t="s">
        <v>19</v>
      </c>
      <c r="G495" t="s">
        <v>20</v>
      </c>
      <c r="H495" t="s">
        <v>21</v>
      </c>
      <c r="I495" t="s">
        <v>70</v>
      </c>
      <c r="J495" t="str">
        <f>VLOOKUP(I495,'Clean Data'!$A$1:$B$64,2,FALSE)</f>
        <v>SALARIES AND WAGES</v>
      </c>
      <c r="K495" t="s">
        <v>95</v>
      </c>
      <c r="L495" t="s">
        <v>22</v>
      </c>
      <c r="M495" t="s">
        <v>60</v>
      </c>
      <c r="N495" t="s">
        <v>60</v>
      </c>
      <c r="O495" t="s">
        <v>96</v>
      </c>
      <c r="P495" t="s">
        <v>61</v>
      </c>
    </row>
    <row r="496" spans="1:16" x14ac:dyDescent="0.25">
      <c r="A496" t="s">
        <v>15</v>
      </c>
      <c r="B496" t="s">
        <v>16</v>
      </c>
      <c r="C496" t="s">
        <v>97</v>
      </c>
      <c r="D496" t="s">
        <v>128</v>
      </c>
      <c r="E496">
        <v>0</v>
      </c>
      <c r="F496" t="s">
        <v>19</v>
      </c>
      <c r="G496" t="s">
        <v>20</v>
      </c>
      <c r="H496" t="s">
        <v>21</v>
      </c>
      <c r="I496" t="s">
        <v>70</v>
      </c>
      <c r="J496" t="str">
        <f>VLOOKUP(I496,'Clean Data'!$A$1:$B$64,2,FALSE)</f>
        <v>SALARIES AND WAGES</v>
      </c>
      <c r="K496" t="s">
        <v>95</v>
      </c>
      <c r="L496" t="s">
        <v>22</v>
      </c>
      <c r="M496" t="s">
        <v>60</v>
      </c>
      <c r="N496" t="s">
        <v>60</v>
      </c>
      <c r="O496" t="s">
        <v>96</v>
      </c>
      <c r="P496" t="s">
        <v>61</v>
      </c>
    </row>
    <row r="497" spans="1:16" x14ac:dyDescent="0.25">
      <c r="A497" t="s">
        <v>15</v>
      </c>
      <c r="B497" t="s">
        <v>16</v>
      </c>
      <c r="C497" t="s">
        <v>17</v>
      </c>
      <c r="D497" t="s">
        <v>128</v>
      </c>
      <c r="E497">
        <v>-11791.94</v>
      </c>
      <c r="F497" t="s">
        <v>19</v>
      </c>
      <c r="G497" t="s">
        <v>20</v>
      </c>
      <c r="H497" t="s">
        <v>21</v>
      </c>
      <c r="I497" t="s">
        <v>64</v>
      </c>
      <c r="J497" t="str">
        <f>VLOOKUP(I497,'Clean Data'!$A$1:$B$64,2,FALSE)</f>
        <v>SALARIES AND WAGES</v>
      </c>
      <c r="K497" t="s">
        <v>95</v>
      </c>
      <c r="L497" t="s">
        <v>22</v>
      </c>
      <c r="M497" t="s">
        <v>60</v>
      </c>
      <c r="N497" t="s">
        <v>60</v>
      </c>
      <c r="O497" t="s">
        <v>96</v>
      </c>
      <c r="P497" t="s">
        <v>61</v>
      </c>
    </row>
    <row r="498" spans="1:16" x14ac:dyDescent="0.25">
      <c r="A498" t="s">
        <v>15</v>
      </c>
      <c r="B498" t="s">
        <v>16</v>
      </c>
      <c r="C498" t="s">
        <v>17</v>
      </c>
      <c r="D498" t="s">
        <v>128</v>
      </c>
      <c r="E498">
        <v>123513.05</v>
      </c>
      <c r="F498" t="s">
        <v>19</v>
      </c>
      <c r="G498" t="s">
        <v>20</v>
      </c>
      <c r="H498" t="s">
        <v>21</v>
      </c>
      <c r="I498" t="s">
        <v>64</v>
      </c>
      <c r="J498" t="str">
        <f>VLOOKUP(I498,'Clean Data'!$A$1:$B$64,2,FALSE)</f>
        <v>SALARIES AND WAGES</v>
      </c>
      <c r="K498" t="s">
        <v>95</v>
      </c>
      <c r="L498" t="s">
        <v>22</v>
      </c>
      <c r="M498" t="s">
        <v>60</v>
      </c>
      <c r="N498" t="s">
        <v>60</v>
      </c>
      <c r="O498" t="s">
        <v>96</v>
      </c>
      <c r="P498" t="s">
        <v>61</v>
      </c>
    </row>
    <row r="499" spans="1:16" x14ac:dyDescent="0.25">
      <c r="A499" t="s">
        <v>15</v>
      </c>
      <c r="B499" t="s">
        <v>16</v>
      </c>
      <c r="C499" t="s">
        <v>102</v>
      </c>
      <c r="D499" t="s">
        <v>128</v>
      </c>
      <c r="E499">
        <v>47955</v>
      </c>
      <c r="F499" t="s">
        <v>19</v>
      </c>
      <c r="G499" t="s">
        <v>20</v>
      </c>
      <c r="H499" t="s">
        <v>21</v>
      </c>
      <c r="I499" t="s">
        <v>64</v>
      </c>
      <c r="J499" t="str">
        <f>VLOOKUP(I499,'Clean Data'!$A$1:$B$64,2,FALSE)</f>
        <v>SALARIES AND WAGES</v>
      </c>
      <c r="K499" t="s">
        <v>95</v>
      </c>
      <c r="L499" t="s">
        <v>22</v>
      </c>
      <c r="M499" t="s">
        <v>60</v>
      </c>
      <c r="N499" t="s">
        <v>60</v>
      </c>
      <c r="O499" t="s">
        <v>96</v>
      </c>
      <c r="P499" t="s">
        <v>61</v>
      </c>
    </row>
    <row r="500" spans="1:16" x14ac:dyDescent="0.25">
      <c r="A500" t="s">
        <v>15</v>
      </c>
      <c r="B500" t="s">
        <v>16</v>
      </c>
      <c r="C500" t="s">
        <v>17</v>
      </c>
      <c r="D500" t="s">
        <v>128</v>
      </c>
      <c r="E500">
        <v>0</v>
      </c>
      <c r="F500" t="s">
        <v>19</v>
      </c>
      <c r="G500" t="s">
        <v>20</v>
      </c>
      <c r="H500" t="s">
        <v>21</v>
      </c>
      <c r="I500" t="s">
        <v>67</v>
      </c>
      <c r="J500" t="str">
        <f>VLOOKUP(I500,'Clean Data'!$A$1:$B$64,2,FALSE)</f>
        <v>SALARIES AND WAGES</v>
      </c>
      <c r="K500" t="s">
        <v>95</v>
      </c>
      <c r="L500" t="s">
        <v>22</v>
      </c>
      <c r="M500" t="s">
        <v>60</v>
      </c>
      <c r="N500" t="s">
        <v>60</v>
      </c>
      <c r="O500" t="s">
        <v>96</v>
      </c>
      <c r="P500" t="s">
        <v>61</v>
      </c>
    </row>
    <row r="501" spans="1:16" x14ac:dyDescent="0.25">
      <c r="A501" t="s">
        <v>15</v>
      </c>
      <c r="B501" t="s">
        <v>16</v>
      </c>
      <c r="C501" t="s">
        <v>99</v>
      </c>
      <c r="D501" t="s">
        <v>128</v>
      </c>
      <c r="E501">
        <v>0</v>
      </c>
      <c r="F501" t="s">
        <v>19</v>
      </c>
      <c r="G501" t="s">
        <v>20</v>
      </c>
      <c r="H501" t="s">
        <v>21</v>
      </c>
      <c r="I501" t="s">
        <v>67</v>
      </c>
      <c r="J501" t="str">
        <f>VLOOKUP(I501,'Clean Data'!$A$1:$B$64,2,FALSE)</f>
        <v>SALARIES AND WAGES</v>
      </c>
      <c r="K501" t="s">
        <v>95</v>
      </c>
      <c r="L501" t="s">
        <v>22</v>
      </c>
      <c r="M501" t="s">
        <v>60</v>
      </c>
      <c r="N501" t="s">
        <v>60</v>
      </c>
      <c r="O501" t="s">
        <v>96</v>
      </c>
      <c r="P501" t="s">
        <v>61</v>
      </c>
    </row>
    <row r="502" spans="1:16" x14ac:dyDescent="0.25">
      <c r="A502" t="s">
        <v>15</v>
      </c>
      <c r="B502" t="s">
        <v>16</v>
      </c>
      <c r="C502" t="s">
        <v>17</v>
      </c>
      <c r="D502" t="s">
        <v>128</v>
      </c>
      <c r="E502">
        <v>276401.71000000002</v>
      </c>
      <c r="F502" t="s">
        <v>19</v>
      </c>
      <c r="G502" t="s">
        <v>20</v>
      </c>
      <c r="H502" t="s">
        <v>21</v>
      </c>
      <c r="I502" t="s">
        <v>73</v>
      </c>
      <c r="J502" t="str">
        <f>VLOOKUP(I502,'Clean Data'!$A$1:$B$64,2,FALSE)</f>
        <v>SALARIES AND WAGES</v>
      </c>
      <c r="K502" t="s">
        <v>95</v>
      </c>
      <c r="L502" t="s">
        <v>22</v>
      </c>
      <c r="M502" t="s">
        <v>60</v>
      </c>
      <c r="N502" t="s">
        <v>60</v>
      </c>
      <c r="O502" t="s">
        <v>96</v>
      </c>
      <c r="P502" t="s">
        <v>71</v>
      </c>
    </row>
    <row r="503" spans="1:16" x14ac:dyDescent="0.25">
      <c r="A503" t="s">
        <v>15</v>
      </c>
      <c r="B503" t="s">
        <v>16</v>
      </c>
      <c r="C503" t="s">
        <v>97</v>
      </c>
      <c r="D503" t="s">
        <v>128</v>
      </c>
      <c r="E503">
        <v>0</v>
      </c>
      <c r="F503" t="s">
        <v>19</v>
      </c>
      <c r="G503" t="s">
        <v>20</v>
      </c>
      <c r="H503" t="s">
        <v>21</v>
      </c>
      <c r="I503" t="s">
        <v>73</v>
      </c>
      <c r="J503" t="str">
        <f>VLOOKUP(I503,'Clean Data'!$A$1:$B$64,2,FALSE)</f>
        <v>SALARIES AND WAGES</v>
      </c>
      <c r="K503" t="s">
        <v>95</v>
      </c>
      <c r="L503" t="s">
        <v>22</v>
      </c>
      <c r="M503" t="s">
        <v>60</v>
      </c>
      <c r="N503" t="s">
        <v>60</v>
      </c>
      <c r="O503" t="s">
        <v>96</v>
      </c>
      <c r="P503" t="s">
        <v>71</v>
      </c>
    </row>
    <row r="504" spans="1:16" x14ac:dyDescent="0.25">
      <c r="A504" t="s">
        <v>15</v>
      </c>
      <c r="B504" t="s">
        <v>16</v>
      </c>
      <c r="C504" t="s">
        <v>97</v>
      </c>
      <c r="D504" t="s">
        <v>128</v>
      </c>
      <c r="E504">
        <v>170795.33</v>
      </c>
      <c r="F504" t="s">
        <v>19</v>
      </c>
      <c r="G504" t="s">
        <v>20</v>
      </c>
      <c r="H504" t="s">
        <v>21</v>
      </c>
      <c r="I504" t="s">
        <v>73</v>
      </c>
      <c r="J504" t="str">
        <f>VLOOKUP(I504,'Clean Data'!$A$1:$B$64,2,FALSE)</f>
        <v>SALARIES AND WAGES</v>
      </c>
      <c r="K504" t="s">
        <v>95</v>
      </c>
      <c r="L504" t="s">
        <v>22</v>
      </c>
      <c r="M504" t="s">
        <v>60</v>
      </c>
      <c r="N504" t="s">
        <v>60</v>
      </c>
      <c r="O504" t="s">
        <v>96</v>
      </c>
      <c r="P504" t="s">
        <v>71</v>
      </c>
    </row>
    <row r="505" spans="1:16" x14ac:dyDescent="0.25">
      <c r="A505" t="s">
        <v>15</v>
      </c>
      <c r="B505" t="s">
        <v>16</v>
      </c>
      <c r="C505" t="s">
        <v>118</v>
      </c>
      <c r="D505" t="s">
        <v>128</v>
      </c>
      <c r="E505">
        <v>0</v>
      </c>
      <c r="F505" t="s">
        <v>19</v>
      </c>
      <c r="G505" t="s">
        <v>20</v>
      </c>
      <c r="H505" t="s">
        <v>21</v>
      </c>
      <c r="I505" t="s">
        <v>73</v>
      </c>
      <c r="J505" t="str">
        <f>VLOOKUP(I505,'Clean Data'!$A$1:$B$64,2,FALSE)</f>
        <v>SALARIES AND WAGES</v>
      </c>
      <c r="K505" t="s">
        <v>95</v>
      </c>
      <c r="L505" t="s">
        <v>22</v>
      </c>
      <c r="M505" t="s">
        <v>60</v>
      </c>
      <c r="N505" t="s">
        <v>60</v>
      </c>
      <c r="O505" t="s">
        <v>96</v>
      </c>
      <c r="P505" t="s">
        <v>71</v>
      </c>
    </row>
    <row r="506" spans="1:16" x14ac:dyDescent="0.25">
      <c r="A506" t="s">
        <v>15</v>
      </c>
      <c r="B506" t="s">
        <v>16</v>
      </c>
      <c r="C506" t="s">
        <v>118</v>
      </c>
      <c r="D506" t="s">
        <v>128</v>
      </c>
      <c r="E506">
        <v>162770.23000000001</v>
      </c>
      <c r="F506" t="s">
        <v>19</v>
      </c>
      <c r="G506" t="s">
        <v>20</v>
      </c>
      <c r="H506" t="s">
        <v>21</v>
      </c>
      <c r="I506" t="s">
        <v>73</v>
      </c>
      <c r="J506" t="str">
        <f>VLOOKUP(I506,'Clean Data'!$A$1:$B$64,2,FALSE)</f>
        <v>SALARIES AND WAGES</v>
      </c>
      <c r="K506" t="s">
        <v>95</v>
      </c>
      <c r="L506" t="s">
        <v>22</v>
      </c>
      <c r="M506" t="s">
        <v>60</v>
      </c>
      <c r="N506" t="s">
        <v>60</v>
      </c>
      <c r="O506" t="s">
        <v>96</v>
      </c>
      <c r="P506" t="s">
        <v>71</v>
      </c>
    </row>
    <row r="507" spans="1:16" x14ac:dyDescent="0.25">
      <c r="A507" t="s">
        <v>15</v>
      </c>
      <c r="B507" t="s">
        <v>16</v>
      </c>
      <c r="C507" t="s">
        <v>98</v>
      </c>
      <c r="D507" t="s">
        <v>128</v>
      </c>
      <c r="E507">
        <v>0</v>
      </c>
      <c r="F507" t="s">
        <v>19</v>
      </c>
      <c r="G507" t="s">
        <v>20</v>
      </c>
      <c r="H507" t="s">
        <v>21</v>
      </c>
      <c r="I507" t="s">
        <v>73</v>
      </c>
      <c r="J507" t="str">
        <f>VLOOKUP(I507,'Clean Data'!$A$1:$B$64,2,FALSE)</f>
        <v>SALARIES AND WAGES</v>
      </c>
      <c r="K507" t="s">
        <v>95</v>
      </c>
      <c r="L507" t="s">
        <v>22</v>
      </c>
      <c r="M507" t="s">
        <v>60</v>
      </c>
      <c r="N507" t="s">
        <v>60</v>
      </c>
      <c r="O507" t="s">
        <v>96</v>
      </c>
      <c r="P507" t="s">
        <v>71</v>
      </c>
    </row>
    <row r="508" spans="1:16" x14ac:dyDescent="0.25">
      <c r="A508" t="s">
        <v>15</v>
      </c>
      <c r="B508" t="s">
        <v>16</v>
      </c>
      <c r="C508" t="s">
        <v>98</v>
      </c>
      <c r="D508" t="s">
        <v>128</v>
      </c>
      <c r="E508">
        <v>97852.19</v>
      </c>
      <c r="F508" t="s">
        <v>19</v>
      </c>
      <c r="G508" t="s">
        <v>20</v>
      </c>
      <c r="H508" t="s">
        <v>21</v>
      </c>
      <c r="I508" t="s">
        <v>73</v>
      </c>
      <c r="J508" t="str">
        <f>VLOOKUP(I508,'Clean Data'!$A$1:$B$64,2,FALSE)</f>
        <v>SALARIES AND WAGES</v>
      </c>
      <c r="K508" t="s">
        <v>95</v>
      </c>
      <c r="L508" t="s">
        <v>22</v>
      </c>
      <c r="M508" t="s">
        <v>60</v>
      </c>
      <c r="N508" t="s">
        <v>60</v>
      </c>
      <c r="O508" t="s">
        <v>96</v>
      </c>
      <c r="P508" t="s">
        <v>71</v>
      </c>
    </row>
    <row r="509" spans="1:16" x14ac:dyDescent="0.25">
      <c r="A509" t="s">
        <v>15</v>
      </c>
      <c r="B509" t="s">
        <v>16</v>
      </c>
      <c r="C509" t="s">
        <v>102</v>
      </c>
      <c r="D509" t="s">
        <v>128</v>
      </c>
      <c r="E509">
        <v>0</v>
      </c>
      <c r="F509" t="s">
        <v>19</v>
      </c>
      <c r="G509" t="s">
        <v>20</v>
      </c>
      <c r="H509" t="s">
        <v>21</v>
      </c>
      <c r="I509" t="s">
        <v>73</v>
      </c>
      <c r="J509" t="str">
        <f>VLOOKUP(I509,'Clean Data'!$A$1:$B$64,2,FALSE)</f>
        <v>SALARIES AND WAGES</v>
      </c>
      <c r="K509" t="s">
        <v>95</v>
      </c>
      <c r="L509" t="s">
        <v>22</v>
      </c>
      <c r="M509" t="s">
        <v>60</v>
      </c>
      <c r="N509" t="s">
        <v>60</v>
      </c>
      <c r="O509" t="s">
        <v>96</v>
      </c>
      <c r="P509" t="s">
        <v>71</v>
      </c>
    </row>
    <row r="510" spans="1:16" x14ac:dyDescent="0.25">
      <c r="A510" t="s">
        <v>15</v>
      </c>
      <c r="B510" t="s">
        <v>16</v>
      </c>
      <c r="C510" t="s">
        <v>102</v>
      </c>
      <c r="D510" t="s">
        <v>128</v>
      </c>
      <c r="E510">
        <v>180347.74</v>
      </c>
      <c r="F510" t="s">
        <v>19</v>
      </c>
      <c r="G510" t="s">
        <v>20</v>
      </c>
      <c r="H510" t="s">
        <v>21</v>
      </c>
      <c r="I510" t="s">
        <v>73</v>
      </c>
      <c r="J510" t="str">
        <f>VLOOKUP(I510,'Clean Data'!$A$1:$B$64,2,FALSE)</f>
        <v>SALARIES AND WAGES</v>
      </c>
      <c r="K510" t="s">
        <v>95</v>
      </c>
      <c r="L510" t="s">
        <v>22</v>
      </c>
      <c r="M510" t="s">
        <v>60</v>
      </c>
      <c r="N510" t="s">
        <v>60</v>
      </c>
      <c r="O510" t="s">
        <v>96</v>
      </c>
      <c r="P510" t="s">
        <v>71</v>
      </c>
    </row>
    <row r="511" spans="1:16" x14ac:dyDescent="0.25">
      <c r="A511" t="s">
        <v>15</v>
      </c>
      <c r="B511" t="s">
        <v>16</v>
      </c>
      <c r="C511" t="s">
        <v>99</v>
      </c>
      <c r="D511" t="s">
        <v>128</v>
      </c>
      <c r="E511">
        <v>0</v>
      </c>
      <c r="F511" t="s">
        <v>19</v>
      </c>
      <c r="G511" t="s">
        <v>20</v>
      </c>
      <c r="H511" t="s">
        <v>21</v>
      </c>
      <c r="I511" t="s">
        <v>73</v>
      </c>
      <c r="J511" t="str">
        <f>VLOOKUP(I511,'Clean Data'!$A$1:$B$64,2,FALSE)</f>
        <v>SALARIES AND WAGES</v>
      </c>
      <c r="K511" t="s">
        <v>95</v>
      </c>
      <c r="L511" t="s">
        <v>22</v>
      </c>
      <c r="M511" t="s">
        <v>60</v>
      </c>
      <c r="N511" t="s">
        <v>60</v>
      </c>
      <c r="O511" t="s">
        <v>96</v>
      </c>
      <c r="P511" t="s">
        <v>71</v>
      </c>
    </row>
    <row r="512" spans="1:16" x14ac:dyDescent="0.25">
      <c r="A512" t="s">
        <v>15</v>
      </c>
      <c r="B512" t="s">
        <v>16</v>
      </c>
      <c r="C512" t="s">
        <v>99</v>
      </c>
      <c r="D512" t="s">
        <v>128</v>
      </c>
      <c r="E512">
        <v>135245.06</v>
      </c>
      <c r="F512" t="s">
        <v>19</v>
      </c>
      <c r="G512" t="s">
        <v>20</v>
      </c>
      <c r="H512" t="s">
        <v>21</v>
      </c>
      <c r="I512" t="s">
        <v>73</v>
      </c>
      <c r="J512" t="str">
        <f>VLOOKUP(I512,'Clean Data'!$A$1:$B$64,2,FALSE)</f>
        <v>SALARIES AND WAGES</v>
      </c>
      <c r="K512" t="s">
        <v>95</v>
      </c>
      <c r="L512" t="s">
        <v>22</v>
      </c>
      <c r="M512" t="s">
        <v>60</v>
      </c>
      <c r="N512" t="s">
        <v>60</v>
      </c>
      <c r="O512" t="s">
        <v>96</v>
      </c>
      <c r="P512" t="s">
        <v>71</v>
      </c>
    </row>
    <row r="513" spans="1:16" x14ac:dyDescent="0.25">
      <c r="A513" t="s">
        <v>15</v>
      </c>
      <c r="B513" t="s">
        <v>16</v>
      </c>
      <c r="C513" t="s">
        <v>91</v>
      </c>
      <c r="D513" t="s">
        <v>128</v>
      </c>
      <c r="E513">
        <v>53940.08</v>
      </c>
      <c r="F513" t="s">
        <v>19</v>
      </c>
      <c r="G513" t="s">
        <v>20</v>
      </c>
      <c r="H513" t="s">
        <v>21</v>
      </c>
      <c r="I513" t="s">
        <v>73</v>
      </c>
      <c r="J513" t="str">
        <f>VLOOKUP(I513,'Clean Data'!$A$1:$B$64,2,FALSE)</f>
        <v>SALARIES AND WAGES</v>
      </c>
      <c r="K513" t="s">
        <v>95</v>
      </c>
      <c r="L513" t="s">
        <v>22</v>
      </c>
      <c r="M513" t="s">
        <v>60</v>
      </c>
      <c r="N513" t="s">
        <v>60</v>
      </c>
      <c r="O513" t="s">
        <v>96</v>
      </c>
      <c r="P513" t="s">
        <v>71</v>
      </c>
    </row>
    <row r="514" spans="1:16" x14ac:dyDescent="0.25">
      <c r="A514" t="s">
        <v>15</v>
      </c>
      <c r="B514" t="s">
        <v>16</v>
      </c>
      <c r="C514" t="s">
        <v>17</v>
      </c>
      <c r="D514" t="s">
        <v>128</v>
      </c>
      <c r="E514">
        <v>461.15</v>
      </c>
      <c r="F514" t="s">
        <v>19</v>
      </c>
      <c r="G514" t="s">
        <v>20</v>
      </c>
      <c r="H514" t="s">
        <v>21</v>
      </c>
      <c r="I514" t="s">
        <v>72</v>
      </c>
      <c r="J514" t="str">
        <f>VLOOKUP(I514,'Clean Data'!$A$1:$B$64,2,FALSE)</f>
        <v>SALARIES AND WAGES</v>
      </c>
      <c r="K514" t="s">
        <v>95</v>
      </c>
      <c r="L514" t="s">
        <v>22</v>
      </c>
      <c r="M514" t="s">
        <v>60</v>
      </c>
      <c r="N514" t="s">
        <v>60</v>
      </c>
      <c r="O514" t="s">
        <v>96</v>
      </c>
      <c r="P514" t="s">
        <v>71</v>
      </c>
    </row>
    <row r="515" spans="1:16" x14ac:dyDescent="0.25">
      <c r="A515" t="s">
        <v>15</v>
      </c>
      <c r="B515" t="s">
        <v>16</v>
      </c>
      <c r="C515" t="s">
        <v>97</v>
      </c>
      <c r="D515" t="s">
        <v>128</v>
      </c>
      <c r="E515">
        <v>0</v>
      </c>
      <c r="F515" t="s">
        <v>19</v>
      </c>
      <c r="G515" t="s">
        <v>20</v>
      </c>
      <c r="H515" t="s">
        <v>21</v>
      </c>
      <c r="I515" t="s">
        <v>72</v>
      </c>
      <c r="J515" t="str">
        <f>VLOOKUP(I515,'Clean Data'!$A$1:$B$64,2,FALSE)</f>
        <v>SALARIES AND WAGES</v>
      </c>
      <c r="K515" t="s">
        <v>95</v>
      </c>
      <c r="L515" t="s">
        <v>22</v>
      </c>
      <c r="M515" t="s">
        <v>60</v>
      </c>
      <c r="N515" t="s">
        <v>60</v>
      </c>
      <c r="O515" t="s">
        <v>96</v>
      </c>
      <c r="P515" t="s">
        <v>71</v>
      </c>
    </row>
    <row r="516" spans="1:16" x14ac:dyDescent="0.25">
      <c r="A516" t="s">
        <v>15</v>
      </c>
      <c r="B516" t="s">
        <v>16</v>
      </c>
      <c r="C516" t="s">
        <v>97</v>
      </c>
      <c r="D516" t="s">
        <v>128</v>
      </c>
      <c r="E516">
        <v>379.2</v>
      </c>
      <c r="F516" t="s">
        <v>19</v>
      </c>
      <c r="G516" t="s">
        <v>20</v>
      </c>
      <c r="H516" t="s">
        <v>21</v>
      </c>
      <c r="I516" t="s">
        <v>72</v>
      </c>
      <c r="J516" t="str">
        <f>VLOOKUP(I516,'Clean Data'!$A$1:$B$64,2,FALSE)</f>
        <v>SALARIES AND WAGES</v>
      </c>
      <c r="K516" t="s">
        <v>95</v>
      </c>
      <c r="L516" t="s">
        <v>22</v>
      </c>
      <c r="M516" t="s">
        <v>60</v>
      </c>
      <c r="N516" t="s">
        <v>60</v>
      </c>
      <c r="O516" t="s">
        <v>96</v>
      </c>
      <c r="P516" t="s">
        <v>71</v>
      </c>
    </row>
    <row r="517" spans="1:16" x14ac:dyDescent="0.25">
      <c r="A517" t="s">
        <v>15</v>
      </c>
      <c r="B517" t="s">
        <v>16</v>
      </c>
      <c r="C517" t="s">
        <v>118</v>
      </c>
      <c r="D517" t="s">
        <v>128</v>
      </c>
      <c r="E517">
        <v>0</v>
      </c>
      <c r="F517" t="s">
        <v>19</v>
      </c>
      <c r="G517" t="s">
        <v>20</v>
      </c>
      <c r="H517" t="s">
        <v>21</v>
      </c>
      <c r="I517" t="s">
        <v>72</v>
      </c>
      <c r="J517" t="str">
        <f>VLOOKUP(I517,'Clean Data'!$A$1:$B$64,2,FALSE)</f>
        <v>SALARIES AND WAGES</v>
      </c>
      <c r="K517" t="s">
        <v>95</v>
      </c>
      <c r="L517" t="s">
        <v>22</v>
      </c>
      <c r="M517" t="s">
        <v>60</v>
      </c>
      <c r="N517" t="s">
        <v>60</v>
      </c>
      <c r="O517" t="s">
        <v>96</v>
      </c>
      <c r="P517" t="s">
        <v>71</v>
      </c>
    </row>
    <row r="518" spans="1:16" x14ac:dyDescent="0.25">
      <c r="A518" t="s">
        <v>15</v>
      </c>
      <c r="B518" t="s">
        <v>16</v>
      </c>
      <c r="C518" t="s">
        <v>118</v>
      </c>
      <c r="D518" t="s">
        <v>128</v>
      </c>
      <c r="E518">
        <v>379.2</v>
      </c>
      <c r="F518" t="s">
        <v>19</v>
      </c>
      <c r="G518" t="s">
        <v>20</v>
      </c>
      <c r="H518" t="s">
        <v>21</v>
      </c>
      <c r="I518" t="s">
        <v>72</v>
      </c>
      <c r="J518" t="str">
        <f>VLOOKUP(I518,'Clean Data'!$A$1:$B$64,2,FALSE)</f>
        <v>SALARIES AND WAGES</v>
      </c>
      <c r="K518" t="s">
        <v>95</v>
      </c>
      <c r="L518" t="s">
        <v>22</v>
      </c>
      <c r="M518" t="s">
        <v>60</v>
      </c>
      <c r="N518" t="s">
        <v>60</v>
      </c>
      <c r="O518" t="s">
        <v>96</v>
      </c>
      <c r="P518" t="s">
        <v>71</v>
      </c>
    </row>
    <row r="519" spans="1:16" x14ac:dyDescent="0.25">
      <c r="A519" t="s">
        <v>15</v>
      </c>
      <c r="B519" t="s">
        <v>16</v>
      </c>
      <c r="C519" t="s">
        <v>98</v>
      </c>
      <c r="D519" t="s">
        <v>128</v>
      </c>
      <c r="E519">
        <v>0</v>
      </c>
      <c r="F519" t="s">
        <v>19</v>
      </c>
      <c r="G519" t="s">
        <v>20</v>
      </c>
      <c r="H519" t="s">
        <v>21</v>
      </c>
      <c r="I519" t="s">
        <v>72</v>
      </c>
      <c r="J519" t="str">
        <f>VLOOKUP(I519,'Clean Data'!$A$1:$B$64,2,FALSE)</f>
        <v>SALARIES AND WAGES</v>
      </c>
      <c r="K519" t="s">
        <v>95</v>
      </c>
      <c r="L519" t="s">
        <v>22</v>
      </c>
      <c r="M519" t="s">
        <v>60</v>
      </c>
      <c r="N519" t="s">
        <v>60</v>
      </c>
      <c r="O519" t="s">
        <v>96</v>
      </c>
      <c r="P519" t="s">
        <v>71</v>
      </c>
    </row>
    <row r="520" spans="1:16" x14ac:dyDescent="0.25">
      <c r="A520" t="s">
        <v>15</v>
      </c>
      <c r="B520" t="s">
        <v>16</v>
      </c>
      <c r="C520" t="s">
        <v>98</v>
      </c>
      <c r="D520" t="s">
        <v>128</v>
      </c>
      <c r="E520">
        <v>252.52</v>
      </c>
      <c r="F520" t="s">
        <v>19</v>
      </c>
      <c r="G520" t="s">
        <v>20</v>
      </c>
      <c r="H520" t="s">
        <v>21</v>
      </c>
      <c r="I520" t="s">
        <v>72</v>
      </c>
      <c r="J520" t="str">
        <f>VLOOKUP(I520,'Clean Data'!$A$1:$B$64,2,FALSE)</f>
        <v>SALARIES AND WAGES</v>
      </c>
      <c r="K520" t="s">
        <v>95</v>
      </c>
      <c r="L520" t="s">
        <v>22</v>
      </c>
      <c r="M520" t="s">
        <v>60</v>
      </c>
      <c r="N520" t="s">
        <v>60</v>
      </c>
      <c r="O520" t="s">
        <v>96</v>
      </c>
      <c r="P520" t="s">
        <v>71</v>
      </c>
    </row>
    <row r="521" spans="1:16" x14ac:dyDescent="0.25">
      <c r="A521" t="s">
        <v>15</v>
      </c>
      <c r="B521" t="s">
        <v>16</v>
      </c>
      <c r="C521" t="s">
        <v>102</v>
      </c>
      <c r="D521" t="s">
        <v>128</v>
      </c>
      <c r="E521">
        <v>0</v>
      </c>
      <c r="F521" t="s">
        <v>19</v>
      </c>
      <c r="G521" t="s">
        <v>20</v>
      </c>
      <c r="H521" t="s">
        <v>21</v>
      </c>
      <c r="I521" t="s">
        <v>72</v>
      </c>
      <c r="J521" t="str">
        <f>VLOOKUP(I521,'Clean Data'!$A$1:$B$64,2,FALSE)</f>
        <v>SALARIES AND WAGES</v>
      </c>
      <c r="K521" t="s">
        <v>95</v>
      </c>
      <c r="L521" t="s">
        <v>22</v>
      </c>
      <c r="M521" t="s">
        <v>60</v>
      </c>
      <c r="N521" t="s">
        <v>60</v>
      </c>
      <c r="O521" t="s">
        <v>96</v>
      </c>
      <c r="P521" t="s">
        <v>71</v>
      </c>
    </row>
    <row r="522" spans="1:16" x14ac:dyDescent="0.25">
      <c r="A522" t="s">
        <v>15</v>
      </c>
      <c r="B522" t="s">
        <v>16</v>
      </c>
      <c r="C522" t="s">
        <v>102</v>
      </c>
      <c r="D522" t="s">
        <v>128</v>
      </c>
      <c r="E522">
        <v>379.2</v>
      </c>
      <c r="F522" t="s">
        <v>19</v>
      </c>
      <c r="G522" t="s">
        <v>20</v>
      </c>
      <c r="H522" t="s">
        <v>21</v>
      </c>
      <c r="I522" t="s">
        <v>72</v>
      </c>
      <c r="J522" t="str">
        <f>VLOOKUP(I522,'Clean Data'!$A$1:$B$64,2,FALSE)</f>
        <v>SALARIES AND WAGES</v>
      </c>
      <c r="K522" t="s">
        <v>95</v>
      </c>
      <c r="L522" t="s">
        <v>22</v>
      </c>
      <c r="M522" t="s">
        <v>60</v>
      </c>
      <c r="N522" t="s">
        <v>60</v>
      </c>
      <c r="O522" t="s">
        <v>96</v>
      </c>
      <c r="P522" t="s">
        <v>71</v>
      </c>
    </row>
    <row r="523" spans="1:16" x14ac:dyDescent="0.25">
      <c r="A523" t="s">
        <v>15</v>
      </c>
      <c r="B523" t="s">
        <v>16</v>
      </c>
      <c r="C523" t="s">
        <v>99</v>
      </c>
      <c r="D523" t="s">
        <v>128</v>
      </c>
      <c r="E523">
        <v>0</v>
      </c>
      <c r="F523" t="s">
        <v>19</v>
      </c>
      <c r="G523" t="s">
        <v>20</v>
      </c>
      <c r="H523" t="s">
        <v>21</v>
      </c>
      <c r="I523" t="s">
        <v>72</v>
      </c>
      <c r="J523" t="str">
        <f>VLOOKUP(I523,'Clean Data'!$A$1:$B$64,2,FALSE)</f>
        <v>SALARIES AND WAGES</v>
      </c>
      <c r="K523" t="s">
        <v>95</v>
      </c>
      <c r="L523" t="s">
        <v>22</v>
      </c>
      <c r="M523" t="s">
        <v>60</v>
      </c>
      <c r="N523" t="s">
        <v>60</v>
      </c>
      <c r="O523" t="s">
        <v>96</v>
      </c>
      <c r="P523" t="s">
        <v>71</v>
      </c>
    </row>
    <row r="524" spans="1:16" x14ac:dyDescent="0.25">
      <c r="A524" t="s">
        <v>15</v>
      </c>
      <c r="B524" t="s">
        <v>16</v>
      </c>
      <c r="C524" t="s">
        <v>91</v>
      </c>
      <c r="D524" t="s">
        <v>128</v>
      </c>
      <c r="E524">
        <v>106.25</v>
      </c>
      <c r="F524" t="s">
        <v>19</v>
      </c>
      <c r="G524" t="s">
        <v>20</v>
      </c>
      <c r="H524" t="s">
        <v>21</v>
      </c>
      <c r="I524" t="s">
        <v>72</v>
      </c>
      <c r="J524" t="str">
        <f>VLOOKUP(I524,'Clean Data'!$A$1:$B$64,2,FALSE)</f>
        <v>SALARIES AND WAGES</v>
      </c>
      <c r="K524" t="s">
        <v>95</v>
      </c>
      <c r="L524" t="s">
        <v>22</v>
      </c>
      <c r="M524" t="s">
        <v>60</v>
      </c>
      <c r="N524" t="s">
        <v>60</v>
      </c>
      <c r="O524" t="s">
        <v>96</v>
      </c>
      <c r="P524" t="s">
        <v>71</v>
      </c>
    </row>
    <row r="525" spans="1:16" x14ac:dyDescent="0.25">
      <c r="A525" t="s">
        <v>15</v>
      </c>
      <c r="B525" t="s">
        <v>16</v>
      </c>
      <c r="C525" t="s">
        <v>99</v>
      </c>
      <c r="D525" t="s">
        <v>128</v>
      </c>
      <c r="E525">
        <v>265.02</v>
      </c>
      <c r="F525" t="s">
        <v>19</v>
      </c>
      <c r="G525" t="s">
        <v>20</v>
      </c>
      <c r="H525" t="s">
        <v>21</v>
      </c>
      <c r="I525" t="s">
        <v>72</v>
      </c>
      <c r="J525" t="str">
        <f>VLOOKUP(I525,'Clean Data'!$A$1:$B$64,2,FALSE)</f>
        <v>SALARIES AND WAGES</v>
      </c>
      <c r="K525" t="s">
        <v>95</v>
      </c>
      <c r="L525" t="s">
        <v>22</v>
      </c>
      <c r="M525" t="s">
        <v>60</v>
      </c>
      <c r="N525" t="s">
        <v>60</v>
      </c>
      <c r="O525" t="s">
        <v>96</v>
      </c>
      <c r="P525" t="s">
        <v>71</v>
      </c>
    </row>
    <row r="526" spans="1:16" x14ac:dyDescent="0.25">
      <c r="A526" t="s">
        <v>15</v>
      </c>
      <c r="B526" t="s">
        <v>16</v>
      </c>
      <c r="C526" t="s">
        <v>91</v>
      </c>
      <c r="D526" t="s">
        <v>128</v>
      </c>
      <c r="E526">
        <v>35151</v>
      </c>
      <c r="F526" t="s">
        <v>19</v>
      </c>
      <c r="G526" t="s">
        <v>20</v>
      </c>
      <c r="H526" t="s">
        <v>21</v>
      </c>
      <c r="I526" t="s">
        <v>74</v>
      </c>
      <c r="J526" t="str">
        <f>VLOOKUP(I526,'Clean Data'!$A$1:$B$64,2,FALSE)</f>
        <v>SALARIES AND WAGES</v>
      </c>
      <c r="K526" t="s">
        <v>95</v>
      </c>
      <c r="L526" t="s">
        <v>22</v>
      </c>
      <c r="M526" t="s">
        <v>60</v>
      </c>
      <c r="N526" t="s">
        <v>60</v>
      </c>
      <c r="O526" t="s">
        <v>96</v>
      </c>
      <c r="P526" t="s">
        <v>71</v>
      </c>
    </row>
    <row r="527" spans="1:16" x14ac:dyDescent="0.25">
      <c r="A527" t="s">
        <v>15</v>
      </c>
      <c r="B527" t="s">
        <v>16</v>
      </c>
      <c r="C527" t="s">
        <v>99</v>
      </c>
      <c r="D527" t="s">
        <v>128</v>
      </c>
      <c r="E527">
        <v>74207</v>
      </c>
      <c r="F527" t="s">
        <v>19</v>
      </c>
      <c r="G527" t="s">
        <v>20</v>
      </c>
      <c r="H527" t="s">
        <v>21</v>
      </c>
      <c r="I527" t="s">
        <v>74</v>
      </c>
      <c r="J527" t="str">
        <f>VLOOKUP(I527,'Clean Data'!$A$1:$B$64,2,FALSE)</f>
        <v>SALARIES AND WAGES</v>
      </c>
      <c r="K527" t="s">
        <v>95</v>
      </c>
      <c r="L527" t="s">
        <v>22</v>
      </c>
      <c r="M527" t="s">
        <v>60</v>
      </c>
      <c r="N527" t="s">
        <v>60</v>
      </c>
      <c r="O527" t="s">
        <v>96</v>
      </c>
      <c r="P527" t="s">
        <v>71</v>
      </c>
    </row>
    <row r="528" spans="1:16" x14ac:dyDescent="0.25">
      <c r="A528" t="s">
        <v>15</v>
      </c>
      <c r="B528" t="s">
        <v>16</v>
      </c>
      <c r="C528" t="s">
        <v>99</v>
      </c>
      <c r="D528" t="s">
        <v>128</v>
      </c>
      <c r="E528">
        <v>0</v>
      </c>
      <c r="F528" t="s">
        <v>19</v>
      </c>
      <c r="G528" t="s">
        <v>20</v>
      </c>
      <c r="H528" t="s">
        <v>21</v>
      </c>
      <c r="I528" t="s">
        <v>74</v>
      </c>
      <c r="J528" t="str">
        <f>VLOOKUP(I528,'Clean Data'!$A$1:$B$64,2,FALSE)</f>
        <v>SALARIES AND WAGES</v>
      </c>
      <c r="K528" t="s">
        <v>95</v>
      </c>
      <c r="L528" t="s">
        <v>22</v>
      </c>
      <c r="M528" t="s">
        <v>60</v>
      </c>
      <c r="N528" t="s">
        <v>60</v>
      </c>
      <c r="O528" t="s">
        <v>96</v>
      </c>
      <c r="P528" t="s">
        <v>71</v>
      </c>
    </row>
    <row r="529" spans="1:16" x14ac:dyDescent="0.25">
      <c r="A529" t="s">
        <v>15</v>
      </c>
      <c r="B529" t="s">
        <v>16</v>
      </c>
      <c r="C529" t="s">
        <v>102</v>
      </c>
      <c r="D529" t="s">
        <v>128</v>
      </c>
      <c r="E529">
        <v>0</v>
      </c>
      <c r="F529" t="s">
        <v>19</v>
      </c>
      <c r="G529" t="s">
        <v>20</v>
      </c>
      <c r="H529" t="s">
        <v>21</v>
      </c>
      <c r="I529" t="s">
        <v>74</v>
      </c>
      <c r="J529" t="str">
        <f>VLOOKUP(I529,'Clean Data'!$A$1:$B$64,2,FALSE)</f>
        <v>SALARIES AND WAGES</v>
      </c>
      <c r="K529" t="s">
        <v>95</v>
      </c>
      <c r="L529" t="s">
        <v>22</v>
      </c>
      <c r="M529" t="s">
        <v>60</v>
      </c>
      <c r="N529" t="s">
        <v>60</v>
      </c>
      <c r="O529" t="s">
        <v>96</v>
      </c>
      <c r="P529" t="s">
        <v>71</v>
      </c>
    </row>
    <row r="530" spans="1:16" x14ac:dyDescent="0.25">
      <c r="A530" t="s">
        <v>15</v>
      </c>
      <c r="B530" t="s">
        <v>16</v>
      </c>
      <c r="C530" t="s">
        <v>17</v>
      </c>
      <c r="D530" t="s">
        <v>128</v>
      </c>
      <c r="E530">
        <v>148570</v>
      </c>
      <c r="F530" t="s">
        <v>19</v>
      </c>
      <c r="G530" t="s">
        <v>20</v>
      </c>
      <c r="H530" t="s">
        <v>21</v>
      </c>
      <c r="I530" t="s">
        <v>74</v>
      </c>
      <c r="J530" t="str">
        <f>VLOOKUP(I530,'Clean Data'!$A$1:$B$64,2,FALSE)</f>
        <v>SALARIES AND WAGES</v>
      </c>
      <c r="K530" t="s">
        <v>95</v>
      </c>
      <c r="L530" t="s">
        <v>22</v>
      </c>
      <c r="M530" t="s">
        <v>60</v>
      </c>
      <c r="N530" t="s">
        <v>60</v>
      </c>
      <c r="O530" t="s">
        <v>96</v>
      </c>
      <c r="P530" t="s">
        <v>71</v>
      </c>
    </row>
    <row r="531" spans="1:16" x14ac:dyDescent="0.25">
      <c r="A531" t="s">
        <v>15</v>
      </c>
      <c r="B531" t="s">
        <v>16</v>
      </c>
      <c r="C531" t="s">
        <v>97</v>
      </c>
      <c r="D531" t="s">
        <v>128</v>
      </c>
      <c r="E531">
        <v>0</v>
      </c>
      <c r="F531" t="s">
        <v>19</v>
      </c>
      <c r="G531" t="s">
        <v>20</v>
      </c>
      <c r="H531" t="s">
        <v>21</v>
      </c>
      <c r="I531" t="s">
        <v>74</v>
      </c>
      <c r="J531" t="str">
        <f>VLOOKUP(I531,'Clean Data'!$A$1:$B$64,2,FALSE)</f>
        <v>SALARIES AND WAGES</v>
      </c>
      <c r="K531" t="s">
        <v>95</v>
      </c>
      <c r="L531" t="s">
        <v>22</v>
      </c>
      <c r="M531" t="s">
        <v>60</v>
      </c>
      <c r="N531" t="s">
        <v>60</v>
      </c>
      <c r="O531" t="s">
        <v>96</v>
      </c>
      <c r="P531" t="s">
        <v>71</v>
      </c>
    </row>
    <row r="532" spans="1:16" x14ac:dyDescent="0.25">
      <c r="A532" t="s">
        <v>15</v>
      </c>
      <c r="B532" t="s">
        <v>16</v>
      </c>
      <c r="C532" t="s">
        <v>97</v>
      </c>
      <c r="D532" t="s">
        <v>128</v>
      </c>
      <c r="E532">
        <v>24336</v>
      </c>
      <c r="F532" t="s">
        <v>19</v>
      </c>
      <c r="G532" t="s">
        <v>20</v>
      </c>
      <c r="H532" t="s">
        <v>21</v>
      </c>
      <c r="I532" t="s">
        <v>74</v>
      </c>
      <c r="J532" t="str">
        <f>VLOOKUP(I532,'Clean Data'!$A$1:$B$64,2,FALSE)</f>
        <v>SALARIES AND WAGES</v>
      </c>
      <c r="K532" t="s">
        <v>95</v>
      </c>
      <c r="L532" t="s">
        <v>22</v>
      </c>
      <c r="M532" t="s">
        <v>60</v>
      </c>
      <c r="N532" t="s">
        <v>60</v>
      </c>
      <c r="O532" t="s">
        <v>96</v>
      </c>
      <c r="P532" t="s">
        <v>71</v>
      </c>
    </row>
    <row r="533" spans="1:16" x14ac:dyDescent="0.25">
      <c r="A533" t="s">
        <v>15</v>
      </c>
      <c r="B533" t="s">
        <v>16</v>
      </c>
      <c r="C533" t="s">
        <v>118</v>
      </c>
      <c r="D533" t="s">
        <v>128</v>
      </c>
      <c r="E533">
        <v>0</v>
      </c>
      <c r="F533" t="s">
        <v>19</v>
      </c>
      <c r="G533" t="s">
        <v>20</v>
      </c>
      <c r="H533" t="s">
        <v>21</v>
      </c>
      <c r="I533" t="s">
        <v>74</v>
      </c>
      <c r="J533" t="str">
        <f>VLOOKUP(I533,'Clean Data'!$A$1:$B$64,2,FALSE)</f>
        <v>SALARIES AND WAGES</v>
      </c>
      <c r="K533" t="s">
        <v>95</v>
      </c>
      <c r="L533" t="s">
        <v>22</v>
      </c>
      <c r="M533" t="s">
        <v>60</v>
      </c>
      <c r="N533" t="s">
        <v>60</v>
      </c>
      <c r="O533" t="s">
        <v>96</v>
      </c>
      <c r="P533" t="s">
        <v>71</v>
      </c>
    </row>
    <row r="534" spans="1:16" x14ac:dyDescent="0.25">
      <c r="A534" t="s">
        <v>15</v>
      </c>
      <c r="B534" t="s">
        <v>16</v>
      </c>
      <c r="C534" t="s">
        <v>118</v>
      </c>
      <c r="D534" t="s">
        <v>128</v>
      </c>
      <c r="E534">
        <v>140996.25</v>
      </c>
      <c r="F534" t="s">
        <v>19</v>
      </c>
      <c r="G534" t="s">
        <v>20</v>
      </c>
      <c r="H534" t="s">
        <v>21</v>
      </c>
      <c r="I534" t="s">
        <v>74</v>
      </c>
      <c r="J534" t="str">
        <f>VLOOKUP(I534,'Clean Data'!$A$1:$B$64,2,FALSE)</f>
        <v>SALARIES AND WAGES</v>
      </c>
      <c r="K534" t="s">
        <v>95</v>
      </c>
      <c r="L534" t="s">
        <v>22</v>
      </c>
      <c r="M534" t="s">
        <v>60</v>
      </c>
      <c r="N534" t="s">
        <v>60</v>
      </c>
      <c r="O534" t="s">
        <v>96</v>
      </c>
      <c r="P534" t="s">
        <v>71</v>
      </c>
    </row>
    <row r="535" spans="1:16" x14ac:dyDescent="0.25">
      <c r="A535" t="s">
        <v>15</v>
      </c>
      <c r="B535" t="s">
        <v>16</v>
      </c>
      <c r="C535" t="s">
        <v>98</v>
      </c>
      <c r="D535" t="s">
        <v>128</v>
      </c>
      <c r="E535">
        <v>0</v>
      </c>
      <c r="F535" t="s">
        <v>19</v>
      </c>
      <c r="G535" t="s">
        <v>20</v>
      </c>
      <c r="H535" t="s">
        <v>21</v>
      </c>
      <c r="I535" t="s">
        <v>74</v>
      </c>
      <c r="J535" t="str">
        <f>VLOOKUP(I535,'Clean Data'!$A$1:$B$64,2,FALSE)</f>
        <v>SALARIES AND WAGES</v>
      </c>
      <c r="K535" t="s">
        <v>95</v>
      </c>
      <c r="L535" t="s">
        <v>22</v>
      </c>
      <c r="M535" t="s">
        <v>60</v>
      </c>
      <c r="N535" t="s">
        <v>60</v>
      </c>
      <c r="O535" t="s">
        <v>96</v>
      </c>
      <c r="P535" t="s">
        <v>71</v>
      </c>
    </row>
    <row r="536" spans="1:16" x14ac:dyDescent="0.25">
      <c r="A536" t="s">
        <v>15</v>
      </c>
      <c r="B536" t="s">
        <v>16</v>
      </c>
      <c r="C536" t="s">
        <v>98</v>
      </c>
      <c r="D536" t="s">
        <v>128</v>
      </c>
      <c r="E536">
        <v>49488</v>
      </c>
      <c r="F536" t="s">
        <v>19</v>
      </c>
      <c r="G536" t="s">
        <v>20</v>
      </c>
      <c r="H536" t="s">
        <v>21</v>
      </c>
      <c r="I536" t="s">
        <v>74</v>
      </c>
      <c r="J536" t="str">
        <f>VLOOKUP(I536,'Clean Data'!$A$1:$B$64,2,FALSE)</f>
        <v>SALARIES AND WAGES</v>
      </c>
      <c r="K536" t="s">
        <v>95</v>
      </c>
      <c r="L536" t="s">
        <v>22</v>
      </c>
      <c r="M536" t="s">
        <v>60</v>
      </c>
      <c r="N536" t="s">
        <v>60</v>
      </c>
      <c r="O536" t="s">
        <v>96</v>
      </c>
      <c r="P536" t="s">
        <v>71</v>
      </c>
    </row>
    <row r="537" spans="1:16" x14ac:dyDescent="0.25">
      <c r="A537" t="s">
        <v>15</v>
      </c>
      <c r="B537" t="s">
        <v>16</v>
      </c>
      <c r="C537" t="s">
        <v>102</v>
      </c>
      <c r="D537" t="s">
        <v>128</v>
      </c>
      <c r="E537">
        <v>171864.75</v>
      </c>
      <c r="F537" t="s">
        <v>19</v>
      </c>
      <c r="G537" t="s">
        <v>20</v>
      </c>
      <c r="H537" t="s">
        <v>21</v>
      </c>
      <c r="I537" t="s">
        <v>74</v>
      </c>
      <c r="J537" t="str">
        <f>VLOOKUP(I537,'Clean Data'!$A$1:$B$64,2,FALSE)</f>
        <v>SALARIES AND WAGES</v>
      </c>
      <c r="K537" t="s">
        <v>95</v>
      </c>
      <c r="L537" t="s">
        <v>22</v>
      </c>
      <c r="M537" t="s">
        <v>60</v>
      </c>
      <c r="N537" t="s">
        <v>60</v>
      </c>
      <c r="O537" t="s">
        <v>96</v>
      </c>
      <c r="P537" t="s">
        <v>71</v>
      </c>
    </row>
    <row r="538" spans="1:16" x14ac:dyDescent="0.25">
      <c r="A538" t="s">
        <v>15</v>
      </c>
      <c r="B538" t="s">
        <v>16</v>
      </c>
      <c r="C538" t="s">
        <v>17</v>
      </c>
      <c r="D538" t="s">
        <v>128</v>
      </c>
      <c r="E538">
        <v>2928.9</v>
      </c>
      <c r="F538" t="s">
        <v>19</v>
      </c>
      <c r="G538" t="s">
        <v>20</v>
      </c>
      <c r="H538" t="s">
        <v>21</v>
      </c>
      <c r="I538" t="s">
        <v>76</v>
      </c>
      <c r="J538" t="str">
        <f>VLOOKUP(I538,'Clean Data'!$A$1:$B$64,2,FALSE)</f>
        <v>TRAVEL AND SUBSISTENCE</v>
      </c>
      <c r="K538" t="s">
        <v>95</v>
      </c>
      <c r="L538" t="s">
        <v>22</v>
      </c>
      <c r="M538" t="s">
        <v>23</v>
      </c>
      <c r="N538" t="s">
        <v>23</v>
      </c>
      <c r="O538" t="s">
        <v>96</v>
      </c>
      <c r="P538" t="s">
        <v>75</v>
      </c>
    </row>
    <row r="539" spans="1:16" x14ac:dyDescent="0.25">
      <c r="A539" t="s">
        <v>15</v>
      </c>
      <c r="B539" t="s">
        <v>16</v>
      </c>
      <c r="C539" t="s">
        <v>97</v>
      </c>
      <c r="D539" t="s">
        <v>128</v>
      </c>
      <c r="E539">
        <v>0</v>
      </c>
      <c r="F539" t="s">
        <v>19</v>
      </c>
      <c r="G539" t="s">
        <v>20</v>
      </c>
      <c r="H539" t="s">
        <v>21</v>
      </c>
      <c r="I539" t="s">
        <v>76</v>
      </c>
      <c r="J539" t="str">
        <f>VLOOKUP(I539,'Clean Data'!$A$1:$B$64,2,FALSE)</f>
        <v>TRAVEL AND SUBSISTENCE</v>
      </c>
      <c r="K539" t="s">
        <v>95</v>
      </c>
      <c r="L539" t="s">
        <v>43</v>
      </c>
      <c r="M539" t="s">
        <v>43</v>
      </c>
      <c r="N539" t="s">
        <v>43</v>
      </c>
      <c r="O539" t="s">
        <v>96</v>
      </c>
      <c r="P539" t="s">
        <v>75</v>
      </c>
    </row>
    <row r="540" spans="1:16" x14ac:dyDescent="0.25">
      <c r="A540" t="s">
        <v>15</v>
      </c>
      <c r="B540" t="s">
        <v>16</v>
      </c>
      <c r="C540" t="s">
        <v>118</v>
      </c>
      <c r="D540" t="s">
        <v>128</v>
      </c>
      <c r="E540">
        <v>0</v>
      </c>
      <c r="F540" t="s">
        <v>19</v>
      </c>
      <c r="G540" t="s">
        <v>20</v>
      </c>
      <c r="H540" t="s">
        <v>21</v>
      </c>
      <c r="I540" t="s">
        <v>76</v>
      </c>
      <c r="J540" t="str">
        <f>VLOOKUP(I540,'Clean Data'!$A$1:$B$64,2,FALSE)</f>
        <v>TRAVEL AND SUBSISTENCE</v>
      </c>
      <c r="K540" t="s">
        <v>95</v>
      </c>
      <c r="L540" t="s">
        <v>43</v>
      </c>
      <c r="M540" t="s">
        <v>43</v>
      </c>
      <c r="N540" t="s">
        <v>43</v>
      </c>
      <c r="O540" t="s">
        <v>96</v>
      </c>
      <c r="P540" t="s">
        <v>75</v>
      </c>
    </row>
    <row r="541" spans="1:16" x14ac:dyDescent="0.25">
      <c r="A541" t="s">
        <v>15</v>
      </c>
      <c r="B541" t="s">
        <v>16</v>
      </c>
      <c r="C541" t="s">
        <v>98</v>
      </c>
      <c r="D541" t="s">
        <v>128</v>
      </c>
      <c r="E541">
        <v>0</v>
      </c>
      <c r="F541" t="s">
        <v>19</v>
      </c>
      <c r="G541" t="s">
        <v>20</v>
      </c>
      <c r="H541" t="s">
        <v>21</v>
      </c>
      <c r="I541" t="s">
        <v>76</v>
      </c>
      <c r="J541" t="str">
        <f>VLOOKUP(I541,'Clean Data'!$A$1:$B$64,2,FALSE)</f>
        <v>TRAVEL AND SUBSISTENCE</v>
      </c>
      <c r="K541" t="s">
        <v>95</v>
      </c>
      <c r="L541" t="s">
        <v>43</v>
      </c>
      <c r="M541" t="s">
        <v>43</v>
      </c>
      <c r="N541" t="s">
        <v>43</v>
      </c>
      <c r="O541" t="s">
        <v>96</v>
      </c>
      <c r="P541" t="s">
        <v>75</v>
      </c>
    </row>
    <row r="542" spans="1:16" x14ac:dyDescent="0.25">
      <c r="A542" t="s">
        <v>15</v>
      </c>
      <c r="B542" t="s">
        <v>16</v>
      </c>
      <c r="C542" t="s">
        <v>102</v>
      </c>
      <c r="D542" t="s">
        <v>128</v>
      </c>
      <c r="E542">
        <v>0</v>
      </c>
      <c r="F542" t="s">
        <v>19</v>
      </c>
      <c r="G542" t="s">
        <v>20</v>
      </c>
      <c r="H542" t="s">
        <v>21</v>
      </c>
      <c r="I542" t="s">
        <v>76</v>
      </c>
      <c r="J542" t="str">
        <f>VLOOKUP(I542,'Clean Data'!$A$1:$B$64,2,FALSE)</f>
        <v>TRAVEL AND SUBSISTENCE</v>
      </c>
      <c r="K542" t="s">
        <v>95</v>
      </c>
      <c r="L542" t="s">
        <v>43</v>
      </c>
      <c r="M542" t="s">
        <v>43</v>
      </c>
      <c r="N542" t="s">
        <v>43</v>
      </c>
      <c r="O542" t="s">
        <v>96</v>
      </c>
      <c r="P542" t="s">
        <v>75</v>
      </c>
    </row>
    <row r="543" spans="1:16" x14ac:dyDescent="0.25">
      <c r="A543" t="s">
        <v>15</v>
      </c>
      <c r="B543" t="s">
        <v>16</v>
      </c>
      <c r="C543" t="s">
        <v>99</v>
      </c>
      <c r="D543" t="s">
        <v>128</v>
      </c>
      <c r="E543">
        <v>0</v>
      </c>
      <c r="F543" t="s">
        <v>19</v>
      </c>
      <c r="G543" t="s">
        <v>20</v>
      </c>
      <c r="H543" t="s">
        <v>21</v>
      </c>
      <c r="I543" t="s">
        <v>76</v>
      </c>
      <c r="J543" t="str">
        <f>VLOOKUP(I543,'Clean Data'!$A$1:$B$64,2,FALSE)</f>
        <v>TRAVEL AND SUBSISTENCE</v>
      </c>
      <c r="K543" t="s">
        <v>95</v>
      </c>
      <c r="L543" t="s">
        <v>43</v>
      </c>
      <c r="M543" t="s">
        <v>43</v>
      </c>
      <c r="N543" t="s">
        <v>43</v>
      </c>
      <c r="O543" t="s">
        <v>96</v>
      </c>
      <c r="P543" t="s">
        <v>75</v>
      </c>
    </row>
    <row r="544" spans="1:16" x14ac:dyDescent="0.25">
      <c r="A544" t="s">
        <v>15</v>
      </c>
      <c r="B544" t="s">
        <v>16</v>
      </c>
      <c r="C544" t="s">
        <v>17</v>
      </c>
      <c r="D544" t="s">
        <v>128</v>
      </c>
      <c r="E544">
        <v>1960</v>
      </c>
      <c r="F544" t="s">
        <v>19</v>
      </c>
      <c r="G544" t="s">
        <v>20</v>
      </c>
      <c r="H544" t="s">
        <v>21</v>
      </c>
      <c r="I544" t="s">
        <v>79</v>
      </c>
      <c r="J544" t="str">
        <f>VLOOKUP(I544,'Clean Data'!$A$1:$B$64,2,FALSE)</f>
        <v>TRAVEL AND SUBSISTENCE</v>
      </c>
      <c r="K544" t="s">
        <v>95</v>
      </c>
      <c r="L544" t="s">
        <v>22</v>
      </c>
      <c r="M544" t="s">
        <v>23</v>
      </c>
      <c r="N544" t="s">
        <v>23</v>
      </c>
      <c r="O544" t="s">
        <v>96</v>
      </c>
      <c r="P544" t="s">
        <v>75</v>
      </c>
    </row>
    <row r="545" spans="1:16" x14ac:dyDescent="0.25">
      <c r="A545" t="s">
        <v>15</v>
      </c>
      <c r="B545" t="s">
        <v>16</v>
      </c>
      <c r="C545" t="s">
        <v>102</v>
      </c>
      <c r="D545" t="s">
        <v>128</v>
      </c>
      <c r="E545">
        <v>2710</v>
      </c>
      <c r="F545" t="s">
        <v>19</v>
      </c>
      <c r="G545" t="s">
        <v>20</v>
      </c>
      <c r="H545" t="s">
        <v>21</v>
      </c>
      <c r="I545" t="s">
        <v>79</v>
      </c>
      <c r="J545" t="str">
        <f>VLOOKUP(I545,'Clean Data'!$A$1:$B$64,2,FALSE)</f>
        <v>TRAVEL AND SUBSISTENCE</v>
      </c>
      <c r="K545" t="s">
        <v>95</v>
      </c>
      <c r="L545" t="s">
        <v>22</v>
      </c>
      <c r="M545" t="s">
        <v>23</v>
      </c>
      <c r="N545" t="s">
        <v>23</v>
      </c>
      <c r="O545" t="s">
        <v>96</v>
      </c>
      <c r="P545" t="s">
        <v>75</v>
      </c>
    </row>
    <row r="546" spans="1:16" x14ac:dyDescent="0.25">
      <c r="A546" t="s">
        <v>15</v>
      </c>
      <c r="B546" t="s">
        <v>16</v>
      </c>
      <c r="C546" t="s">
        <v>99</v>
      </c>
      <c r="D546" t="s">
        <v>128</v>
      </c>
      <c r="E546">
        <v>0</v>
      </c>
      <c r="F546" t="s">
        <v>19</v>
      </c>
      <c r="G546" t="s">
        <v>20</v>
      </c>
      <c r="H546" t="s">
        <v>21</v>
      </c>
      <c r="I546" t="s">
        <v>79</v>
      </c>
      <c r="J546" t="str">
        <f>VLOOKUP(I546,'Clean Data'!$A$1:$B$64,2,FALSE)</f>
        <v>TRAVEL AND SUBSISTENCE</v>
      </c>
      <c r="K546" t="s">
        <v>95</v>
      </c>
      <c r="L546" t="s">
        <v>22</v>
      </c>
      <c r="M546" t="s">
        <v>23</v>
      </c>
      <c r="N546" t="s">
        <v>23</v>
      </c>
      <c r="O546" t="s">
        <v>96</v>
      </c>
      <c r="P546" t="s">
        <v>75</v>
      </c>
    </row>
    <row r="547" spans="1:16" x14ac:dyDescent="0.25">
      <c r="A547" t="s">
        <v>15</v>
      </c>
      <c r="B547" t="s">
        <v>16</v>
      </c>
      <c r="C547" t="s">
        <v>99</v>
      </c>
      <c r="D547" t="s">
        <v>128</v>
      </c>
      <c r="E547">
        <v>3860</v>
      </c>
      <c r="F547" t="s">
        <v>19</v>
      </c>
      <c r="G547" t="s">
        <v>20</v>
      </c>
      <c r="H547" t="s">
        <v>21</v>
      </c>
      <c r="I547" t="s">
        <v>79</v>
      </c>
      <c r="J547" t="str">
        <f>VLOOKUP(I547,'Clean Data'!$A$1:$B$64,2,FALSE)</f>
        <v>TRAVEL AND SUBSISTENCE</v>
      </c>
      <c r="K547" t="s">
        <v>95</v>
      </c>
      <c r="L547" t="s">
        <v>22</v>
      </c>
      <c r="M547" t="s">
        <v>23</v>
      </c>
      <c r="N547" t="s">
        <v>23</v>
      </c>
      <c r="O547" t="s">
        <v>96</v>
      </c>
      <c r="P547" t="s">
        <v>75</v>
      </c>
    </row>
    <row r="548" spans="1:16" x14ac:dyDescent="0.25">
      <c r="A548" t="s">
        <v>15</v>
      </c>
      <c r="B548" t="s">
        <v>16</v>
      </c>
      <c r="C548" t="s">
        <v>17</v>
      </c>
      <c r="D548" t="s">
        <v>128</v>
      </c>
      <c r="E548">
        <v>50749.02</v>
      </c>
      <c r="F548" t="s">
        <v>19</v>
      </c>
      <c r="G548" t="s">
        <v>20</v>
      </c>
      <c r="H548" t="s">
        <v>21</v>
      </c>
      <c r="I548" t="s">
        <v>83</v>
      </c>
      <c r="J548" t="str">
        <f>VLOOKUP(I548,'Clean Data'!$A$1:$B$64,2,FALSE)</f>
        <v>TRAVEL AND SUBSISTENCE</v>
      </c>
      <c r="K548" t="s">
        <v>95</v>
      </c>
      <c r="L548" t="s">
        <v>22</v>
      </c>
      <c r="M548" t="s">
        <v>23</v>
      </c>
      <c r="N548" t="s">
        <v>23</v>
      </c>
      <c r="O548" t="s">
        <v>96</v>
      </c>
      <c r="P548" t="s">
        <v>75</v>
      </c>
    </row>
    <row r="549" spans="1:16" x14ac:dyDescent="0.25">
      <c r="A549" t="s">
        <v>15</v>
      </c>
      <c r="B549" t="s">
        <v>16</v>
      </c>
      <c r="C549" t="s">
        <v>17</v>
      </c>
      <c r="D549" t="s">
        <v>128</v>
      </c>
      <c r="E549">
        <v>19744.16</v>
      </c>
      <c r="F549" t="s">
        <v>19</v>
      </c>
      <c r="G549" t="s">
        <v>20</v>
      </c>
      <c r="H549" t="s">
        <v>21</v>
      </c>
      <c r="I549" t="s">
        <v>84</v>
      </c>
      <c r="J549" t="str">
        <f>VLOOKUP(I549,'Clean Data'!$A$1:$B$64,2,FALSE)</f>
        <v>TRAVEL AND SUBSISTENCE</v>
      </c>
      <c r="K549" t="s">
        <v>95</v>
      </c>
      <c r="L549" t="s">
        <v>22</v>
      </c>
      <c r="M549" t="s">
        <v>23</v>
      </c>
      <c r="N549" t="s">
        <v>23</v>
      </c>
      <c r="O549" t="s">
        <v>96</v>
      </c>
      <c r="P549" t="s">
        <v>75</v>
      </c>
    </row>
    <row r="550" spans="1:16" x14ac:dyDescent="0.25">
      <c r="A550" t="s">
        <v>15</v>
      </c>
      <c r="B550" t="s">
        <v>16</v>
      </c>
      <c r="C550" t="s">
        <v>17</v>
      </c>
      <c r="D550" t="s">
        <v>128</v>
      </c>
      <c r="E550">
        <v>1799</v>
      </c>
      <c r="F550" t="s">
        <v>19</v>
      </c>
      <c r="G550" t="s">
        <v>20</v>
      </c>
      <c r="H550" t="s">
        <v>21</v>
      </c>
      <c r="I550" t="s">
        <v>85</v>
      </c>
      <c r="J550" t="str">
        <f>VLOOKUP(I550,'Clean Data'!$A$1:$B$64,2,FALSE)</f>
        <v>TRAVEL AND SUBSISTENCE</v>
      </c>
      <c r="K550" t="s">
        <v>95</v>
      </c>
      <c r="L550" t="s">
        <v>22</v>
      </c>
      <c r="M550" t="s">
        <v>23</v>
      </c>
      <c r="N550" t="s">
        <v>23</v>
      </c>
      <c r="O550" t="s">
        <v>96</v>
      </c>
      <c r="P550" t="s">
        <v>75</v>
      </c>
    </row>
    <row r="551" spans="1:16" x14ac:dyDescent="0.25">
      <c r="A551" t="s">
        <v>15</v>
      </c>
      <c r="B551" t="s">
        <v>16</v>
      </c>
      <c r="C551" t="s">
        <v>17</v>
      </c>
      <c r="D551" t="s">
        <v>128</v>
      </c>
      <c r="E551">
        <v>37186.400000000001</v>
      </c>
      <c r="F551" t="s">
        <v>19</v>
      </c>
      <c r="G551" t="s">
        <v>20</v>
      </c>
      <c r="H551" t="s">
        <v>21</v>
      </c>
      <c r="I551" t="s">
        <v>82</v>
      </c>
      <c r="J551" t="str">
        <f>VLOOKUP(I551,'Clean Data'!$A$1:$B$64,2,FALSE)</f>
        <v>TRAVEL AND SUBSISTENCE</v>
      </c>
      <c r="K551" t="s">
        <v>95</v>
      </c>
      <c r="L551" t="s">
        <v>22</v>
      </c>
      <c r="M551" t="s">
        <v>23</v>
      </c>
      <c r="N551" t="s">
        <v>23</v>
      </c>
      <c r="O551" t="s">
        <v>96</v>
      </c>
      <c r="P551" t="s">
        <v>75</v>
      </c>
    </row>
    <row r="552" spans="1:16" x14ac:dyDescent="0.25">
      <c r="A552" t="s">
        <v>15</v>
      </c>
      <c r="B552" t="s">
        <v>16</v>
      </c>
      <c r="C552" t="s">
        <v>97</v>
      </c>
      <c r="D552" t="s">
        <v>128</v>
      </c>
      <c r="E552">
        <v>0</v>
      </c>
      <c r="F552" t="s">
        <v>19</v>
      </c>
      <c r="G552" t="s">
        <v>20</v>
      </c>
      <c r="H552" t="s">
        <v>21</v>
      </c>
      <c r="I552" t="s">
        <v>82</v>
      </c>
      <c r="J552" t="str">
        <f>VLOOKUP(I552,'Clean Data'!$A$1:$B$64,2,FALSE)</f>
        <v>TRAVEL AND SUBSISTENCE</v>
      </c>
      <c r="K552" t="s">
        <v>95</v>
      </c>
      <c r="L552" t="s">
        <v>43</v>
      </c>
      <c r="M552" t="s">
        <v>43</v>
      </c>
      <c r="N552" t="s">
        <v>43</v>
      </c>
      <c r="O552" t="s">
        <v>96</v>
      </c>
      <c r="P552" t="s">
        <v>75</v>
      </c>
    </row>
    <row r="553" spans="1:16" x14ac:dyDescent="0.25">
      <c r="A553" t="s">
        <v>15</v>
      </c>
      <c r="B553" t="s">
        <v>16</v>
      </c>
      <c r="C553" t="s">
        <v>118</v>
      </c>
      <c r="D553" t="s">
        <v>128</v>
      </c>
      <c r="E553">
        <v>0</v>
      </c>
      <c r="F553" t="s">
        <v>19</v>
      </c>
      <c r="G553" t="s">
        <v>20</v>
      </c>
      <c r="H553" t="s">
        <v>21</v>
      </c>
      <c r="I553" t="s">
        <v>82</v>
      </c>
      <c r="J553" t="str">
        <f>VLOOKUP(I553,'Clean Data'!$A$1:$B$64,2,FALSE)</f>
        <v>TRAVEL AND SUBSISTENCE</v>
      </c>
      <c r="K553" t="s">
        <v>95</v>
      </c>
      <c r="L553" t="s">
        <v>43</v>
      </c>
      <c r="M553" t="s">
        <v>43</v>
      </c>
      <c r="N553" t="s">
        <v>43</v>
      </c>
      <c r="O553" t="s">
        <v>96</v>
      </c>
      <c r="P553" t="s">
        <v>75</v>
      </c>
    </row>
    <row r="554" spans="1:16" x14ac:dyDescent="0.25">
      <c r="A554" t="s">
        <v>15</v>
      </c>
      <c r="B554" t="s">
        <v>16</v>
      </c>
      <c r="C554" t="s">
        <v>98</v>
      </c>
      <c r="D554" t="s">
        <v>128</v>
      </c>
      <c r="E554">
        <v>26520</v>
      </c>
      <c r="F554" t="s">
        <v>19</v>
      </c>
      <c r="G554" t="s">
        <v>20</v>
      </c>
      <c r="H554" t="s">
        <v>21</v>
      </c>
      <c r="I554" t="s">
        <v>82</v>
      </c>
      <c r="J554" t="str">
        <f>VLOOKUP(I554,'Clean Data'!$A$1:$B$64,2,FALSE)</f>
        <v>TRAVEL AND SUBSISTENCE</v>
      </c>
      <c r="K554" t="s">
        <v>95</v>
      </c>
      <c r="L554" t="s">
        <v>22</v>
      </c>
      <c r="M554" t="s">
        <v>23</v>
      </c>
      <c r="N554" t="s">
        <v>23</v>
      </c>
      <c r="O554" t="s">
        <v>96</v>
      </c>
      <c r="P554" t="s">
        <v>75</v>
      </c>
    </row>
    <row r="555" spans="1:16" x14ac:dyDescent="0.25">
      <c r="A555" t="s">
        <v>15</v>
      </c>
      <c r="B555" t="s">
        <v>16</v>
      </c>
      <c r="C555" t="s">
        <v>102</v>
      </c>
      <c r="D555" t="s">
        <v>128</v>
      </c>
      <c r="E555">
        <v>0</v>
      </c>
      <c r="F555" t="s">
        <v>19</v>
      </c>
      <c r="G555" t="s">
        <v>20</v>
      </c>
      <c r="H555" t="s">
        <v>21</v>
      </c>
      <c r="I555" t="s">
        <v>82</v>
      </c>
      <c r="J555" t="str">
        <f>VLOOKUP(I555,'Clean Data'!$A$1:$B$64,2,FALSE)</f>
        <v>TRAVEL AND SUBSISTENCE</v>
      </c>
      <c r="K555" t="s">
        <v>95</v>
      </c>
      <c r="L555" t="s">
        <v>43</v>
      </c>
      <c r="M555" t="s">
        <v>43</v>
      </c>
      <c r="N555" t="s">
        <v>43</v>
      </c>
      <c r="O555" t="s">
        <v>96</v>
      </c>
      <c r="P555" t="s">
        <v>75</v>
      </c>
    </row>
    <row r="556" spans="1:16" x14ac:dyDescent="0.25">
      <c r="A556" t="s">
        <v>15</v>
      </c>
      <c r="B556" t="s">
        <v>16</v>
      </c>
      <c r="C556" t="s">
        <v>99</v>
      </c>
      <c r="D556" t="s">
        <v>128</v>
      </c>
      <c r="E556">
        <v>20647.150000000001</v>
      </c>
      <c r="F556" t="s">
        <v>19</v>
      </c>
      <c r="G556" t="s">
        <v>20</v>
      </c>
      <c r="H556" t="s">
        <v>21</v>
      </c>
      <c r="I556" t="s">
        <v>82</v>
      </c>
      <c r="J556" t="str">
        <f>VLOOKUP(I556,'Clean Data'!$A$1:$B$64,2,FALSE)</f>
        <v>TRAVEL AND SUBSISTENCE</v>
      </c>
      <c r="K556" t="s">
        <v>95</v>
      </c>
      <c r="L556" t="s">
        <v>22</v>
      </c>
      <c r="M556" t="s">
        <v>23</v>
      </c>
      <c r="N556" t="s">
        <v>23</v>
      </c>
      <c r="O556" t="s">
        <v>96</v>
      </c>
      <c r="P556" t="s">
        <v>75</v>
      </c>
    </row>
  </sheetData>
  <autoFilter ref="A1:X556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</sheetPr>
  <dimension ref="A1:B129"/>
  <sheetViews>
    <sheetView workbookViewId="0"/>
  </sheetViews>
  <sheetFormatPr defaultRowHeight="15" x14ac:dyDescent="0.25"/>
  <cols>
    <col min="1" max="1" width="33.140625" bestFit="1" customWidth="1"/>
    <col min="2" max="2" width="29.85546875" customWidth="1"/>
    <col min="3" max="3" width="28.140625" customWidth="1"/>
  </cols>
  <sheetData>
    <row r="1" spans="1:2" x14ac:dyDescent="0.25">
      <c r="A1" s="11" t="s">
        <v>8</v>
      </c>
      <c r="B1" s="1" t="s">
        <v>142</v>
      </c>
    </row>
    <row r="2" spans="1:2" x14ac:dyDescent="0.25">
      <c r="A2" t="s">
        <v>30</v>
      </c>
      <c r="B2" t="s">
        <v>30</v>
      </c>
    </row>
    <row r="3" spans="1:2" x14ac:dyDescent="0.25">
      <c r="A3" t="s">
        <v>59</v>
      </c>
      <c r="B3" t="s">
        <v>116</v>
      </c>
    </row>
    <row r="4" spans="1:2" x14ac:dyDescent="0.25">
      <c r="A4" t="s">
        <v>31</v>
      </c>
      <c r="B4" t="s">
        <v>31</v>
      </c>
    </row>
    <row r="5" spans="1:2" x14ac:dyDescent="0.25">
      <c r="A5" t="s">
        <v>33</v>
      </c>
      <c r="B5" t="s">
        <v>35</v>
      </c>
    </row>
    <row r="6" spans="1:2" x14ac:dyDescent="0.25">
      <c r="A6" t="s">
        <v>40</v>
      </c>
      <c r="B6" t="s">
        <v>35</v>
      </c>
    </row>
    <row r="7" spans="1:2" x14ac:dyDescent="0.25">
      <c r="A7" t="s">
        <v>100</v>
      </c>
      <c r="B7" t="s">
        <v>35</v>
      </c>
    </row>
    <row r="8" spans="1:2" x14ac:dyDescent="0.25">
      <c r="A8" t="s">
        <v>87</v>
      </c>
      <c r="B8" t="s">
        <v>35</v>
      </c>
    </row>
    <row r="9" spans="1:2" x14ac:dyDescent="0.25">
      <c r="A9" t="s">
        <v>108</v>
      </c>
      <c r="B9" t="s">
        <v>35</v>
      </c>
    </row>
    <row r="10" spans="1:2" x14ac:dyDescent="0.25">
      <c r="A10" t="s">
        <v>109</v>
      </c>
      <c r="B10" t="s">
        <v>35</v>
      </c>
    </row>
    <row r="11" spans="1:2" x14ac:dyDescent="0.25">
      <c r="A11" t="s">
        <v>103</v>
      </c>
      <c r="B11" t="s">
        <v>140</v>
      </c>
    </row>
    <row r="12" spans="1:2" x14ac:dyDescent="0.25">
      <c r="A12" t="s">
        <v>38</v>
      </c>
      <c r="B12" t="s">
        <v>140</v>
      </c>
    </row>
    <row r="13" spans="1:2" x14ac:dyDescent="0.25">
      <c r="A13" t="s">
        <v>107</v>
      </c>
      <c r="B13" t="s">
        <v>35</v>
      </c>
    </row>
    <row r="14" spans="1:2" x14ac:dyDescent="0.25">
      <c r="A14" t="s">
        <v>101</v>
      </c>
      <c r="B14" t="s">
        <v>35</v>
      </c>
    </row>
    <row r="15" spans="1:2" x14ac:dyDescent="0.25">
      <c r="A15" t="s">
        <v>36</v>
      </c>
      <c r="B15" t="s">
        <v>35</v>
      </c>
    </row>
    <row r="16" spans="1:2" x14ac:dyDescent="0.25">
      <c r="A16" t="s">
        <v>88</v>
      </c>
      <c r="B16" t="s">
        <v>35</v>
      </c>
    </row>
    <row r="17" spans="1:2" x14ac:dyDescent="0.25">
      <c r="A17" t="s">
        <v>110</v>
      </c>
      <c r="B17" t="s">
        <v>141</v>
      </c>
    </row>
    <row r="18" spans="1:2" x14ac:dyDescent="0.25">
      <c r="A18" t="s">
        <v>111</v>
      </c>
      <c r="B18" t="s">
        <v>141</v>
      </c>
    </row>
    <row r="19" spans="1:2" x14ac:dyDescent="0.25">
      <c r="A19" t="s">
        <v>48</v>
      </c>
      <c r="B19" t="s">
        <v>141</v>
      </c>
    </row>
    <row r="20" spans="1:2" x14ac:dyDescent="0.25">
      <c r="A20" t="s">
        <v>47</v>
      </c>
      <c r="B20" t="s">
        <v>141</v>
      </c>
    </row>
    <row r="21" spans="1:2" x14ac:dyDescent="0.25">
      <c r="A21" t="s">
        <v>42</v>
      </c>
      <c r="B21" t="s">
        <v>141</v>
      </c>
    </row>
    <row r="22" spans="1:2" x14ac:dyDescent="0.25">
      <c r="A22" t="s">
        <v>50</v>
      </c>
      <c r="B22" t="s">
        <v>143</v>
      </c>
    </row>
    <row r="23" spans="1:2" x14ac:dyDescent="0.25">
      <c r="A23" t="s">
        <v>129</v>
      </c>
      <c r="B23" t="s">
        <v>61</v>
      </c>
    </row>
    <row r="24" spans="1:2" x14ac:dyDescent="0.25">
      <c r="A24" t="s">
        <v>72</v>
      </c>
      <c r="B24" t="s">
        <v>61</v>
      </c>
    </row>
    <row r="25" spans="1:2" x14ac:dyDescent="0.25">
      <c r="A25" t="s">
        <v>74</v>
      </c>
      <c r="B25" t="s">
        <v>61</v>
      </c>
    </row>
    <row r="26" spans="1:2" x14ac:dyDescent="0.25">
      <c r="A26" t="s">
        <v>73</v>
      </c>
      <c r="B26" t="s">
        <v>61</v>
      </c>
    </row>
    <row r="27" spans="1:2" x14ac:dyDescent="0.25">
      <c r="A27" t="s">
        <v>113</v>
      </c>
      <c r="B27" t="s">
        <v>61</v>
      </c>
    </row>
    <row r="28" spans="1:2" x14ac:dyDescent="0.25">
      <c r="A28" t="s">
        <v>89</v>
      </c>
      <c r="B28" t="s">
        <v>116</v>
      </c>
    </row>
    <row r="29" spans="1:2" x14ac:dyDescent="0.25">
      <c r="A29" t="s">
        <v>134</v>
      </c>
      <c r="B29" t="s">
        <v>116</v>
      </c>
    </row>
    <row r="30" spans="1:2" x14ac:dyDescent="0.25">
      <c r="A30" t="s">
        <v>117</v>
      </c>
      <c r="B30" t="s">
        <v>116</v>
      </c>
    </row>
    <row r="31" spans="1:2" x14ac:dyDescent="0.25">
      <c r="A31" t="s">
        <v>52</v>
      </c>
      <c r="B31" t="s">
        <v>55</v>
      </c>
    </row>
    <row r="32" spans="1:2" x14ac:dyDescent="0.25">
      <c r="A32" t="s">
        <v>131</v>
      </c>
      <c r="B32" t="s">
        <v>61</v>
      </c>
    </row>
    <row r="33" spans="1:2" x14ac:dyDescent="0.25">
      <c r="A33" t="s">
        <v>114</v>
      </c>
      <c r="B33" t="s">
        <v>140</v>
      </c>
    </row>
    <row r="34" spans="1:2" x14ac:dyDescent="0.25">
      <c r="A34" t="s">
        <v>54</v>
      </c>
      <c r="B34" t="s">
        <v>61</v>
      </c>
    </row>
    <row r="35" spans="1:2" x14ac:dyDescent="0.25">
      <c r="A35" t="s">
        <v>116</v>
      </c>
      <c r="B35" t="s">
        <v>116</v>
      </c>
    </row>
    <row r="36" spans="1:2" x14ac:dyDescent="0.25">
      <c r="A36" t="s">
        <v>55</v>
      </c>
      <c r="B36" t="s">
        <v>55</v>
      </c>
    </row>
    <row r="37" spans="1:2" x14ac:dyDescent="0.25">
      <c r="A37" t="s">
        <v>120</v>
      </c>
      <c r="B37" t="s">
        <v>35</v>
      </c>
    </row>
    <row r="38" spans="1:2" x14ac:dyDescent="0.25">
      <c r="A38" t="s">
        <v>65</v>
      </c>
      <c r="B38" t="s">
        <v>61</v>
      </c>
    </row>
    <row r="39" spans="1:2" x14ac:dyDescent="0.25">
      <c r="A39" t="s">
        <v>63</v>
      </c>
      <c r="B39" t="s">
        <v>61</v>
      </c>
    </row>
    <row r="40" spans="1:2" x14ac:dyDescent="0.25">
      <c r="A40" t="s">
        <v>62</v>
      </c>
      <c r="B40" t="s">
        <v>61</v>
      </c>
    </row>
    <row r="41" spans="1:2" x14ac:dyDescent="0.25">
      <c r="A41" t="s">
        <v>66</v>
      </c>
      <c r="B41" t="s">
        <v>61</v>
      </c>
    </row>
    <row r="42" spans="1:2" x14ac:dyDescent="0.25">
      <c r="A42" t="s">
        <v>69</v>
      </c>
      <c r="B42" t="s">
        <v>61</v>
      </c>
    </row>
    <row r="43" spans="1:2" x14ac:dyDescent="0.25">
      <c r="A43" t="s">
        <v>126</v>
      </c>
      <c r="B43" t="s">
        <v>61</v>
      </c>
    </row>
    <row r="44" spans="1:2" x14ac:dyDescent="0.25">
      <c r="A44" t="s">
        <v>64</v>
      </c>
      <c r="B44" t="s">
        <v>61</v>
      </c>
    </row>
    <row r="45" spans="1:2" x14ac:dyDescent="0.25">
      <c r="A45" t="s">
        <v>68</v>
      </c>
      <c r="B45" t="s">
        <v>61</v>
      </c>
    </row>
    <row r="46" spans="1:2" x14ac:dyDescent="0.25">
      <c r="A46" t="s">
        <v>93</v>
      </c>
      <c r="B46" t="s">
        <v>61</v>
      </c>
    </row>
    <row r="47" spans="1:2" x14ac:dyDescent="0.25">
      <c r="A47" t="s">
        <v>123</v>
      </c>
      <c r="B47" t="s">
        <v>61</v>
      </c>
    </row>
    <row r="48" spans="1:2" x14ac:dyDescent="0.25">
      <c r="A48" t="s">
        <v>67</v>
      </c>
      <c r="B48" t="s">
        <v>61</v>
      </c>
    </row>
    <row r="49" spans="1:2" x14ac:dyDescent="0.25">
      <c r="A49" t="s">
        <v>90</v>
      </c>
      <c r="B49" t="s">
        <v>61</v>
      </c>
    </row>
    <row r="50" spans="1:2" x14ac:dyDescent="0.25">
      <c r="A50" t="s">
        <v>70</v>
      </c>
      <c r="B50" t="s">
        <v>61</v>
      </c>
    </row>
    <row r="51" spans="1:2" x14ac:dyDescent="0.25">
      <c r="A51" t="s">
        <v>92</v>
      </c>
      <c r="B51" t="s">
        <v>61</v>
      </c>
    </row>
    <row r="52" spans="1:2" x14ac:dyDescent="0.25">
      <c r="A52" t="s">
        <v>121</v>
      </c>
      <c r="B52" t="s">
        <v>61</v>
      </c>
    </row>
    <row r="53" spans="1:2" x14ac:dyDescent="0.25">
      <c r="A53" t="s">
        <v>82</v>
      </c>
      <c r="B53" t="s">
        <v>75</v>
      </c>
    </row>
    <row r="54" spans="1:2" x14ac:dyDescent="0.25">
      <c r="A54" t="s">
        <v>78</v>
      </c>
      <c r="B54" t="s">
        <v>75</v>
      </c>
    </row>
    <row r="55" spans="1:2" x14ac:dyDescent="0.25">
      <c r="A55" t="s">
        <v>81</v>
      </c>
      <c r="B55" t="s">
        <v>75</v>
      </c>
    </row>
    <row r="56" spans="1:2" x14ac:dyDescent="0.25">
      <c r="A56" t="s">
        <v>80</v>
      </c>
      <c r="B56" t="s">
        <v>75</v>
      </c>
    </row>
    <row r="57" spans="1:2" x14ac:dyDescent="0.25">
      <c r="A57" t="s">
        <v>79</v>
      </c>
      <c r="B57" t="s">
        <v>75</v>
      </c>
    </row>
    <row r="58" spans="1:2" x14ac:dyDescent="0.25">
      <c r="A58" t="s">
        <v>85</v>
      </c>
      <c r="B58" t="s">
        <v>75</v>
      </c>
    </row>
    <row r="59" spans="1:2" x14ac:dyDescent="0.25">
      <c r="A59" t="s">
        <v>83</v>
      </c>
      <c r="B59" t="s">
        <v>75</v>
      </c>
    </row>
    <row r="60" spans="1:2" x14ac:dyDescent="0.25">
      <c r="A60" t="s">
        <v>84</v>
      </c>
      <c r="B60" t="s">
        <v>75</v>
      </c>
    </row>
    <row r="61" spans="1:2" x14ac:dyDescent="0.25">
      <c r="A61" t="s">
        <v>77</v>
      </c>
      <c r="B61" t="s">
        <v>75</v>
      </c>
    </row>
    <row r="62" spans="1:2" x14ac:dyDescent="0.25">
      <c r="A62" t="s">
        <v>76</v>
      </c>
      <c r="B62" t="s">
        <v>75</v>
      </c>
    </row>
    <row r="63" spans="1:2" x14ac:dyDescent="0.25">
      <c r="A63" t="s">
        <v>24</v>
      </c>
      <c r="B63" t="s">
        <v>75</v>
      </c>
    </row>
    <row r="64" spans="1:2" x14ac:dyDescent="0.25">
      <c r="A64" t="s">
        <v>127</v>
      </c>
      <c r="B64" t="s">
        <v>127</v>
      </c>
    </row>
    <row r="65" spans="1:2" x14ac:dyDescent="0.25">
      <c r="A65" t="s">
        <v>40</v>
      </c>
      <c r="B65" t="s">
        <v>35</v>
      </c>
    </row>
    <row r="66" spans="1:2" x14ac:dyDescent="0.25">
      <c r="A66" t="s">
        <v>48</v>
      </c>
      <c r="B66" t="s">
        <v>141</v>
      </c>
    </row>
    <row r="67" spans="1:2" x14ac:dyDescent="0.25">
      <c r="A67" t="s">
        <v>59</v>
      </c>
      <c r="B67" t="s">
        <v>116</v>
      </c>
    </row>
    <row r="68" spans="1:2" x14ac:dyDescent="0.25">
      <c r="A68" t="s">
        <v>65</v>
      </c>
      <c r="B68" t="s">
        <v>61</v>
      </c>
    </row>
    <row r="69" spans="1:2" x14ac:dyDescent="0.25">
      <c r="A69" t="s">
        <v>65</v>
      </c>
      <c r="B69" t="s">
        <v>61</v>
      </c>
    </row>
    <row r="70" spans="1:2" x14ac:dyDescent="0.25">
      <c r="A70" t="s">
        <v>65</v>
      </c>
      <c r="B70" t="s">
        <v>61</v>
      </c>
    </row>
    <row r="71" spans="1:2" x14ac:dyDescent="0.25">
      <c r="A71" t="s">
        <v>68</v>
      </c>
      <c r="B71" t="s">
        <v>61</v>
      </c>
    </row>
    <row r="72" spans="1:2" x14ac:dyDescent="0.25">
      <c r="A72" t="s">
        <v>68</v>
      </c>
      <c r="B72" t="s">
        <v>61</v>
      </c>
    </row>
    <row r="73" spans="1:2" x14ac:dyDescent="0.25">
      <c r="A73" t="s">
        <v>68</v>
      </c>
      <c r="B73" t="s">
        <v>61</v>
      </c>
    </row>
    <row r="74" spans="1:2" x14ac:dyDescent="0.25">
      <c r="A74" t="s">
        <v>68</v>
      </c>
      <c r="B74" t="s">
        <v>61</v>
      </c>
    </row>
    <row r="75" spans="1:2" x14ac:dyDescent="0.25">
      <c r="A75" t="s">
        <v>65</v>
      </c>
      <c r="B75" t="s">
        <v>61</v>
      </c>
    </row>
    <row r="76" spans="1:2" x14ac:dyDescent="0.25">
      <c r="A76" t="s">
        <v>65</v>
      </c>
      <c r="B76" t="s">
        <v>61</v>
      </c>
    </row>
    <row r="77" spans="1:2" x14ac:dyDescent="0.25">
      <c r="A77" t="s">
        <v>69</v>
      </c>
      <c r="B77" t="s">
        <v>61</v>
      </c>
    </row>
    <row r="78" spans="1:2" x14ac:dyDescent="0.25">
      <c r="A78" t="s">
        <v>69</v>
      </c>
      <c r="B78" t="s">
        <v>61</v>
      </c>
    </row>
    <row r="79" spans="1:2" x14ac:dyDescent="0.25">
      <c r="A79" t="s">
        <v>69</v>
      </c>
      <c r="B79" t="s">
        <v>61</v>
      </c>
    </row>
    <row r="80" spans="1:2" x14ac:dyDescent="0.25">
      <c r="A80" t="s">
        <v>69</v>
      </c>
      <c r="B80" t="s">
        <v>61</v>
      </c>
    </row>
    <row r="81" spans="1:2" x14ac:dyDescent="0.25">
      <c r="A81" t="s">
        <v>69</v>
      </c>
      <c r="B81" t="s">
        <v>61</v>
      </c>
    </row>
    <row r="82" spans="1:2" x14ac:dyDescent="0.25">
      <c r="A82" t="s">
        <v>69</v>
      </c>
      <c r="B82" t="s">
        <v>61</v>
      </c>
    </row>
    <row r="83" spans="1:2" x14ac:dyDescent="0.25">
      <c r="A83" t="s">
        <v>70</v>
      </c>
      <c r="B83" t="s">
        <v>61</v>
      </c>
    </row>
    <row r="84" spans="1:2" x14ac:dyDescent="0.25">
      <c r="A84" t="s">
        <v>70</v>
      </c>
      <c r="B84" t="s">
        <v>61</v>
      </c>
    </row>
    <row r="85" spans="1:2" x14ac:dyDescent="0.25">
      <c r="A85" t="s">
        <v>70</v>
      </c>
      <c r="B85" t="s">
        <v>61</v>
      </c>
    </row>
    <row r="86" spans="1:2" x14ac:dyDescent="0.25">
      <c r="A86" t="s">
        <v>70</v>
      </c>
      <c r="B86" t="s">
        <v>61</v>
      </c>
    </row>
    <row r="87" spans="1:2" x14ac:dyDescent="0.25">
      <c r="A87" t="s">
        <v>70</v>
      </c>
      <c r="B87" t="s">
        <v>61</v>
      </c>
    </row>
    <row r="88" spans="1:2" x14ac:dyDescent="0.25">
      <c r="A88" t="s">
        <v>70</v>
      </c>
      <c r="B88" t="s">
        <v>61</v>
      </c>
    </row>
    <row r="89" spans="1:2" x14ac:dyDescent="0.25">
      <c r="A89" t="s">
        <v>72</v>
      </c>
      <c r="B89" t="s">
        <v>61</v>
      </c>
    </row>
    <row r="90" spans="1:2" x14ac:dyDescent="0.25">
      <c r="A90" t="s">
        <v>72</v>
      </c>
      <c r="B90" t="s">
        <v>61</v>
      </c>
    </row>
    <row r="91" spans="1:2" x14ac:dyDescent="0.25">
      <c r="A91" t="s">
        <v>72</v>
      </c>
      <c r="B91" t="s">
        <v>61</v>
      </c>
    </row>
    <row r="92" spans="1:2" x14ac:dyDescent="0.25">
      <c r="A92" t="s">
        <v>72</v>
      </c>
      <c r="B92" t="s">
        <v>61</v>
      </c>
    </row>
    <row r="93" spans="1:2" x14ac:dyDescent="0.25">
      <c r="A93" t="s">
        <v>72</v>
      </c>
      <c r="B93" t="s">
        <v>61</v>
      </c>
    </row>
    <row r="94" spans="1:2" x14ac:dyDescent="0.25">
      <c r="A94" t="s">
        <v>72</v>
      </c>
      <c r="B94" t="s">
        <v>61</v>
      </c>
    </row>
    <row r="95" spans="1:2" x14ac:dyDescent="0.25">
      <c r="A95" t="s">
        <v>73</v>
      </c>
      <c r="B95" t="s">
        <v>61</v>
      </c>
    </row>
    <row r="96" spans="1:2" x14ac:dyDescent="0.25">
      <c r="A96" t="s">
        <v>73</v>
      </c>
      <c r="B96" t="s">
        <v>61</v>
      </c>
    </row>
    <row r="97" spans="1:2" x14ac:dyDescent="0.25">
      <c r="A97" t="s">
        <v>73</v>
      </c>
      <c r="B97" t="s">
        <v>61</v>
      </c>
    </row>
    <row r="98" spans="1:2" x14ac:dyDescent="0.25">
      <c r="A98" t="s">
        <v>73</v>
      </c>
      <c r="B98" t="s">
        <v>61</v>
      </c>
    </row>
    <row r="99" spans="1:2" x14ac:dyDescent="0.25">
      <c r="A99" t="s">
        <v>73</v>
      </c>
      <c r="B99" t="s">
        <v>61</v>
      </c>
    </row>
    <row r="100" spans="1:2" x14ac:dyDescent="0.25">
      <c r="A100" t="s">
        <v>73</v>
      </c>
      <c r="B100" t="s">
        <v>61</v>
      </c>
    </row>
    <row r="101" spans="1:2" x14ac:dyDescent="0.25">
      <c r="A101" t="s">
        <v>74</v>
      </c>
      <c r="B101" t="s">
        <v>61</v>
      </c>
    </row>
    <row r="102" spans="1:2" x14ac:dyDescent="0.25">
      <c r="A102" t="s">
        <v>74</v>
      </c>
      <c r="B102" t="s">
        <v>61</v>
      </c>
    </row>
    <row r="103" spans="1:2" x14ac:dyDescent="0.25">
      <c r="A103" t="s">
        <v>74</v>
      </c>
      <c r="B103" t="s">
        <v>61</v>
      </c>
    </row>
    <row r="104" spans="1:2" x14ac:dyDescent="0.25">
      <c r="A104" t="s">
        <v>74</v>
      </c>
      <c r="B104" t="s">
        <v>61</v>
      </c>
    </row>
    <row r="105" spans="1:2" x14ac:dyDescent="0.25">
      <c r="A105" t="s">
        <v>74</v>
      </c>
      <c r="B105" t="s">
        <v>61</v>
      </c>
    </row>
    <row r="106" spans="1:2" x14ac:dyDescent="0.25">
      <c r="A106" t="s">
        <v>74</v>
      </c>
      <c r="B106" t="s">
        <v>61</v>
      </c>
    </row>
    <row r="107" spans="1:2" x14ac:dyDescent="0.25">
      <c r="A107" t="s">
        <v>77</v>
      </c>
      <c r="B107" t="s">
        <v>75</v>
      </c>
    </row>
    <row r="108" spans="1:2" x14ac:dyDescent="0.25">
      <c r="A108" t="s">
        <v>77</v>
      </c>
      <c r="B108" t="s">
        <v>75</v>
      </c>
    </row>
    <row r="109" spans="1:2" x14ac:dyDescent="0.25">
      <c r="A109" t="s">
        <v>78</v>
      </c>
      <c r="B109" t="s">
        <v>75</v>
      </c>
    </row>
    <row r="110" spans="1:2" x14ac:dyDescent="0.25">
      <c r="A110" t="s">
        <v>79</v>
      </c>
      <c r="B110" t="s">
        <v>75</v>
      </c>
    </row>
    <row r="111" spans="1:2" x14ac:dyDescent="0.25">
      <c r="A111" t="s">
        <v>79</v>
      </c>
      <c r="B111" t="s">
        <v>75</v>
      </c>
    </row>
    <row r="112" spans="1:2" x14ac:dyDescent="0.25">
      <c r="A112" t="s">
        <v>81</v>
      </c>
      <c r="B112" t="s">
        <v>75</v>
      </c>
    </row>
    <row r="113" spans="1:2" x14ac:dyDescent="0.25">
      <c r="A113" t="s">
        <v>82</v>
      </c>
      <c r="B113" t="s">
        <v>75</v>
      </c>
    </row>
    <row r="114" spans="1:2" x14ac:dyDescent="0.25">
      <c r="A114" t="s">
        <v>83</v>
      </c>
      <c r="B114" t="s">
        <v>75</v>
      </c>
    </row>
    <row r="115" spans="1:2" x14ac:dyDescent="0.25">
      <c r="A115" t="s">
        <v>83</v>
      </c>
      <c r="B115" t="s">
        <v>75</v>
      </c>
    </row>
    <row r="116" spans="1:2" x14ac:dyDescent="0.25">
      <c r="A116" t="s">
        <v>83</v>
      </c>
      <c r="B116" t="s">
        <v>75</v>
      </c>
    </row>
    <row r="117" spans="1:2" x14ac:dyDescent="0.25">
      <c r="A117" t="s">
        <v>83</v>
      </c>
      <c r="B117" t="s">
        <v>75</v>
      </c>
    </row>
    <row r="118" spans="1:2" x14ac:dyDescent="0.25">
      <c r="A118" t="s">
        <v>83</v>
      </c>
      <c r="B118" t="s">
        <v>75</v>
      </c>
    </row>
    <row r="119" spans="1:2" x14ac:dyDescent="0.25">
      <c r="A119" t="s">
        <v>83</v>
      </c>
      <c r="B119" t="s">
        <v>75</v>
      </c>
    </row>
    <row r="120" spans="1:2" x14ac:dyDescent="0.25">
      <c r="A120" t="s">
        <v>84</v>
      </c>
      <c r="B120" t="s">
        <v>75</v>
      </c>
    </row>
    <row r="121" spans="1:2" x14ac:dyDescent="0.25">
      <c r="A121" t="s">
        <v>85</v>
      </c>
      <c r="B121" t="s">
        <v>75</v>
      </c>
    </row>
    <row r="122" spans="1:2" x14ac:dyDescent="0.25">
      <c r="A122" t="s">
        <v>24</v>
      </c>
      <c r="B122" t="s">
        <v>75</v>
      </c>
    </row>
    <row r="123" spans="1:2" x14ac:dyDescent="0.25">
      <c r="A123" t="s">
        <v>24</v>
      </c>
      <c r="B123" t="s">
        <v>75</v>
      </c>
    </row>
    <row r="124" spans="1:2" x14ac:dyDescent="0.25">
      <c r="A124" t="s">
        <v>24</v>
      </c>
      <c r="B124" t="s">
        <v>75</v>
      </c>
    </row>
    <row r="125" spans="1:2" x14ac:dyDescent="0.25">
      <c r="A125" t="s">
        <v>30</v>
      </c>
      <c r="B125" t="s">
        <v>30</v>
      </c>
    </row>
    <row r="126" spans="1:2" x14ac:dyDescent="0.25">
      <c r="A126" t="s">
        <v>31</v>
      </c>
      <c r="B126" t="s">
        <v>31</v>
      </c>
    </row>
    <row r="127" spans="1:2" x14ac:dyDescent="0.25">
      <c r="A127" t="s">
        <v>31</v>
      </c>
      <c r="B127" t="s">
        <v>31</v>
      </c>
    </row>
    <row r="128" spans="1:2" x14ac:dyDescent="0.25">
      <c r="A128" t="s">
        <v>36</v>
      </c>
      <c r="B128" t="s">
        <v>35</v>
      </c>
    </row>
    <row r="129" spans="1:2" x14ac:dyDescent="0.25">
      <c r="A129" t="s">
        <v>40</v>
      </c>
      <c r="B129" t="s">
        <v>35</v>
      </c>
    </row>
  </sheetData>
  <autoFilter ref="A1:A93" xr:uid="{00000000-0009-0000-0000-000002000000}">
    <sortState xmlns:xlrd2="http://schemas.microsoft.com/office/spreadsheetml/2017/richdata2" ref="A2:A93">
      <sortCondition ref="A1:A93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A33"/>
  <sheetViews>
    <sheetView workbookViewId="0">
      <selection activeCell="E11" sqref="E11"/>
    </sheetView>
  </sheetViews>
  <sheetFormatPr defaultRowHeight="15" x14ac:dyDescent="0.25"/>
  <cols>
    <col min="1" max="1" width="29.85546875" customWidth="1"/>
  </cols>
  <sheetData>
    <row r="1" spans="1:1" x14ac:dyDescent="0.25">
      <c r="A1" s="1" t="s">
        <v>142</v>
      </c>
    </row>
    <row r="2" spans="1:1" x14ac:dyDescent="0.25">
      <c r="A2" t="s">
        <v>30</v>
      </c>
    </row>
    <row r="3" spans="1:1" x14ac:dyDescent="0.25">
      <c r="A3" t="s">
        <v>59</v>
      </c>
    </row>
    <row r="4" spans="1:1" x14ac:dyDescent="0.25">
      <c r="A4" t="s">
        <v>31</v>
      </c>
    </row>
    <row r="5" spans="1:1" x14ac:dyDescent="0.25">
      <c r="A5" t="s">
        <v>35</v>
      </c>
    </row>
    <row r="6" spans="1:1" x14ac:dyDescent="0.25">
      <c r="A6" t="s">
        <v>35</v>
      </c>
    </row>
    <row r="7" spans="1:1" x14ac:dyDescent="0.25">
      <c r="A7" t="s">
        <v>35</v>
      </c>
    </row>
    <row r="8" spans="1:1" x14ac:dyDescent="0.25">
      <c r="A8" t="s">
        <v>35</v>
      </c>
    </row>
    <row r="9" spans="1:1" x14ac:dyDescent="0.25">
      <c r="A9" t="s">
        <v>35</v>
      </c>
    </row>
    <row r="10" spans="1:1" x14ac:dyDescent="0.25">
      <c r="A10" t="s">
        <v>140</v>
      </c>
    </row>
    <row r="11" spans="1:1" x14ac:dyDescent="0.25">
      <c r="A11" t="s">
        <v>141</v>
      </c>
    </row>
    <row r="12" spans="1:1" x14ac:dyDescent="0.25">
      <c r="A12" t="s">
        <v>141</v>
      </c>
    </row>
    <row r="13" spans="1:1" x14ac:dyDescent="0.25">
      <c r="A13" t="s">
        <v>141</v>
      </c>
    </row>
    <row r="14" spans="1:1" x14ac:dyDescent="0.25">
      <c r="A14" t="s">
        <v>50</v>
      </c>
    </row>
    <row r="15" spans="1:1" x14ac:dyDescent="0.25">
      <c r="A15" t="s">
        <v>61</v>
      </c>
    </row>
    <row r="16" spans="1:1" x14ac:dyDescent="0.25">
      <c r="A16" t="s">
        <v>113</v>
      </c>
    </row>
    <row r="17" spans="1:1" x14ac:dyDescent="0.25">
      <c r="A17" t="s">
        <v>116</v>
      </c>
    </row>
    <row r="18" spans="1:1" x14ac:dyDescent="0.25">
      <c r="A18" t="s">
        <v>116</v>
      </c>
    </row>
    <row r="19" spans="1:1" x14ac:dyDescent="0.25">
      <c r="A19" t="s">
        <v>116</v>
      </c>
    </row>
    <row r="20" spans="1:1" x14ac:dyDescent="0.25">
      <c r="A20" t="s">
        <v>61</v>
      </c>
    </row>
    <row r="21" spans="1:1" x14ac:dyDescent="0.25">
      <c r="A21" t="s">
        <v>140</v>
      </c>
    </row>
    <row r="22" spans="1:1" x14ac:dyDescent="0.25">
      <c r="A22" t="s">
        <v>61</v>
      </c>
    </row>
    <row r="23" spans="1:1" x14ac:dyDescent="0.25">
      <c r="A23" t="s">
        <v>116</v>
      </c>
    </row>
    <row r="24" spans="1:1" x14ac:dyDescent="0.25">
      <c r="A24" t="s">
        <v>55</v>
      </c>
    </row>
    <row r="25" spans="1:1" x14ac:dyDescent="0.25">
      <c r="A25" t="s">
        <v>35</v>
      </c>
    </row>
    <row r="26" spans="1:1" x14ac:dyDescent="0.25">
      <c r="A26" t="s">
        <v>61</v>
      </c>
    </row>
    <row r="27" spans="1:1" x14ac:dyDescent="0.25">
      <c r="A27" t="s">
        <v>61</v>
      </c>
    </row>
    <row r="28" spans="1:1" x14ac:dyDescent="0.25">
      <c r="A28" t="s">
        <v>61</v>
      </c>
    </row>
    <row r="29" spans="1:1" x14ac:dyDescent="0.25">
      <c r="A29" t="s">
        <v>61</v>
      </c>
    </row>
    <row r="30" spans="1:1" x14ac:dyDescent="0.25">
      <c r="A30" t="s">
        <v>75</v>
      </c>
    </row>
    <row r="31" spans="1:1" x14ac:dyDescent="0.25">
      <c r="A31" t="s">
        <v>75</v>
      </c>
    </row>
    <row r="32" spans="1:1" x14ac:dyDescent="0.25">
      <c r="A32" t="s">
        <v>24</v>
      </c>
    </row>
    <row r="33" spans="1:1" x14ac:dyDescent="0.25">
      <c r="A33" t="s">
        <v>127</v>
      </c>
    </row>
  </sheetData>
  <autoFilter ref="A1:A555" xr:uid="{00000000-0009-0000-0000-000003000000}">
    <sortState xmlns:xlrd2="http://schemas.microsoft.com/office/spreadsheetml/2017/richdata2" ref="A2:A556">
      <sortCondition ref="A1:A556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39997558519241921"/>
  </sheetPr>
  <dimension ref="A3:F16"/>
  <sheetViews>
    <sheetView workbookViewId="0">
      <selection activeCell="D21" sqref="D21"/>
    </sheetView>
  </sheetViews>
  <sheetFormatPr defaultRowHeight="15" x14ac:dyDescent="0.25"/>
  <cols>
    <col min="1" max="1" width="28.5703125" customWidth="1"/>
    <col min="2" max="2" width="15.28515625" bestFit="1" customWidth="1"/>
    <col min="3" max="5" width="14.7109375" bestFit="1" customWidth="1"/>
    <col min="6" max="6" width="14.7109375" customWidth="1"/>
    <col min="7" max="7" width="14.7109375" bestFit="1" customWidth="1"/>
  </cols>
  <sheetData>
    <row r="3" spans="1:6" x14ac:dyDescent="0.25">
      <c r="A3" s="2" t="s">
        <v>138</v>
      </c>
      <c r="B3" s="2" t="s">
        <v>139</v>
      </c>
    </row>
    <row r="4" spans="1:6" x14ac:dyDescent="0.25">
      <c r="A4" s="2" t="s">
        <v>136</v>
      </c>
      <c r="B4" t="s">
        <v>18</v>
      </c>
      <c r="C4" t="s">
        <v>86</v>
      </c>
      <c r="D4" t="s">
        <v>94</v>
      </c>
      <c r="E4" t="s">
        <v>128</v>
      </c>
      <c r="F4" t="s">
        <v>137</v>
      </c>
    </row>
    <row r="5" spans="1:6" x14ac:dyDescent="0.25">
      <c r="A5" s="3" t="s">
        <v>61</v>
      </c>
      <c r="B5" s="7">
        <v>11954846.219999999</v>
      </c>
      <c r="C5" s="7">
        <v>12069805.109999999</v>
      </c>
      <c r="D5" s="7">
        <v>11905945.620000003</v>
      </c>
      <c r="E5" s="7">
        <v>12889787.379999999</v>
      </c>
      <c r="F5" s="7">
        <v>48820384.329999998</v>
      </c>
    </row>
    <row r="6" spans="1:6" x14ac:dyDescent="0.25">
      <c r="A6" s="3" t="s">
        <v>141</v>
      </c>
      <c r="B6" s="7">
        <v>304747.65999999997</v>
      </c>
      <c r="C6" s="7">
        <v>128186.72999999998</v>
      </c>
      <c r="D6" s="7">
        <v>217425.44999999998</v>
      </c>
      <c r="E6" s="7">
        <v>132456.59</v>
      </c>
      <c r="F6" s="7">
        <v>782816.42999999993</v>
      </c>
    </row>
    <row r="7" spans="1:6" x14ac:dyDescent="0.25">
      <c r="A7" s="3" t="s">
        <v>75</v>
      </c>
      <c r="B7" s="7">
        <v>128136.15</v>
      </c>
      <c r="C7" s="7">
        <v>88356.36</v>
      </c>
      <c r="D7" s="7">
        <v>210168.43999999997</v>
      </c>
      <c r="E7" s="7">
        <v>172783.88999999998</v>
      </c>
      <c r="F7" s="7">
        <v>599444.84</v>
      </c>
    </row>
    <row r="8" spans="1:6" x14ac:dyDescent="0.25">
      <c r="A8" s="3" t="s">
        <v>143</v>
      </c>
      <c r="B8" s="7">
        <v>100177.5</v>
      </c>
      <c r="C8" s="7">
        <v>153046.15</v>
      </c>
      <c r="D8" s="7">
        <v>110958.3</v>
      </c>
      <c r="E8" s="7"/>
      <c r="F8" s="7">
        <v>364181.95</v>
      </c>
    </row>
    <row r="9" spans="1:6" x14ac:dyDescent="0.25">
      <c r="A9" s="3" t="s">
        <v>55</v>
      </c>
      <c r="B9" s="7">
        <v>282770</v>
      </c>
      <c r="C9" s="7">
        <v>64390</v>
      </c>
      <c r="D9" s="7"/>
      <c r="E9" s="7">
        <v>0</v>
      </c>
      <c r="F9" s="7">
        <v>347160</v>
      </c>
    </row>
    <row r="10" spans="1:6" x14ac:dyDescent="0.25">
      <c r="A10" s="3" t="s">
        <v>31</v>
      </c>
      <c r="B10" s="7">
        <v>62939.9</v>
      </c>
      <c r="C10" s="7">
        <v>12883</v>
      </c>
      <c r="D10" s="7">
        <v>55878.5</v>
      </c>
      <c r="E10" s="7">
        <v>29462.589999999997</v>
      </c>
      <c r="F10" s="7">
        <v>161163.99</v>
      </c>
    </row>
    <row r="11" spans="1:6" x14ac:dyDescent="0.25">
      <c r="A11" s="3" t="s">
        <v>30</v>
      </c>
      <c r="B11" s="7">
        <v>22146.32</v>
      </c>
      <c r="C11" s="7">
        <v>81153.52</v>
      </c>
      <c r="D11" s="7">
        <v>0</v>
      </c>
      <c r="E11" s="7"/>
      <c r="F11" s="7">
        <v>103299.84</v>
      </c>
    </row>
    <row r="12" spans="1:6" x14ac:dyDescent="0.25">
      <c r="A12" s="3" t="s">
        <v>116</v>
      </c>
      <c r="B12" s="7">
        <v>5592.57</v>
      </c>
      <c r="C12" s="7">
        <v>7853</v>
      </c>
      <c r="D12" s="7">
        <v>22297.07</v>
      </c>
      <c r="E12" s="7">
        <v>43824.639999999999</v>
      </c>
      <c r="F12" s="7">
        <v>79567.28</v>
      </c>
    </row>
    <row r="13" spans="1:6" x14ac:dyDescent="0.25">
      <c r="A13" s="3" t="s">
        <v>35</v>
      </c>
      <c r="B13" s="7">
        <v>3616.1499999999996</v>
      </c>
      <c r="C13" s="7">
        <v>30653.58</v>
      </c>
      <c r="D13" s="7">
        <v>3716</v>
      </c>
      <c r="E13" s="7">
        <v>15297.06</v>
      </c>
      <c r="F13" s="7">
        <v>53282.79</v>
      </c>
    </row>
    <row r="14" spans="1:6" x14ac:dyDescent="0.25">
      <c r="A14" s="3" t="s">
        <v>127</v>
      </c>
      <c r="B14" s="7"/>
      <c r="C14" s="7"/>
      <c r="D14" s="7">
        <v>1269.5999999999999</v>
      </c>
      <c r="E14" s="7"/>
      <c r="F14" s="7">
        <v>1269.5999999999999</v>
      </c>
    </row>
    <row r="15" spans="1:6" x14ac:dyDescent="0.25">
      <c r="A15" s="3" t="s">
        <v>140</v>
      </c>
      <c r="B15" s="7">
        <v>276</v>
      </c>
      <c r="C15" s="7">
        <v>276</v>
      </c>
      <c r="D15" s="7">
        <v>253</v>
      </c>
      <c r="E15" s="7">
        <v>276</v>
      </c>
      <c r="F15" s="7">
        <v>1081</v>
      </c>
    </row>
    <row r="16" spans="1:6" x14ac:dyDescent="0.25">
      <c r="A16" s="3" t="s">
        <v>137</v>
      </c>
      <c r="B16" s="7">
        <v>12865248.469999999</v>
      </c>
      <c r="C16" s="7">
        <v>12636603.449999999</v>
      </c>
      <c r="D16" s="7">
        <v>12527911.98</v>
      </c>
      <c r="E16" s="7">
        <v>13283888.149999999</v>
      </c>
      <c r="F16" s="7">
        <v>51313652.050000004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39997558519241921"/>
  </sheetPr>
  <dimension ref="A1:L16"/>
  <sheetViews>
    <sheetView workbookViewId="0">
      <selection activeCell="G22" sqref="G22"/>
    </sheetView>
  </sheetViews>
  <sheetFormatPr defaultRowHeight="15" x14ac:dyDescent="0.25"/>
  <cols>
    <col min="1" max="1" width="28.5703125" bestFit="1" customWidth="1"/>
    <col min="2" max="2" width="15.28515625" bestFit="1" customWidth="1"/>
    <col min="3" max="6" width="14.7109375" bestFit="1" customWidth="1"/>
    <col min="10" max="10" width="14.7109375" bestFit="1" customWidth="1"/>
    <col min="11" max="11" width="15.85546875" customWidth="1"/>
    <col min="12" max="12" width="18" customWidth="1"/>
  </cols>
  <sheetData>
    <row r="1" spans="1:12" x14ac:dyDescent="0.25">
      <c r="K1" s="20">
        <v>0.08</v>
      </c>
    </row>
    <row r="3" spans="1:12" x14ac:dyDescent="0.25">
      <c r="A3" s="6" t="s">
        <v>138</v>
      </c>
      <c r="B3" s="6" t="s">
        <v>139</v>
      </c>
      <c r="C3" s="6"/>
      <c r="D3" s="6"/>
      <c r="E3" s="6"/>
      <c r="F3" s="13" t="s">
        <v>144</v>
      </c>
      <c r="G3" s="13"/>
      <c r="H3" s="13"/>
      <c r="I3" s="13"/>
      <c r="J3" s="11" t="s">
        <v>145</v>
      </c>
      <c r="K3" s="11"/>
      <c r="L3" s="11"/>
    </row>
    <row r="4" spans="1:12" x14ac:dyDescent="0.25">
      <c r="A4" s="5" t="s">
        <v>136</v>
      </c>
      <c r="B4" s="5" t="s">
        <v>18</v>
      </c>
      <c r="C4" s="5" t="s">
        <v>86</v>
      </c>
      <c r="D4" s="5" t="s">
        <v>94</v>
      </c>
      <c r="E4" s="5" t="s">
        <v>128</v>
      </c>
      <c r="F4" s="14" t="s">
        <v>146</v>
      </c>
      <c r="G4" s="14" t="s">
        <v>147</v>
      </c>
      <c r="H4" s="14" t="s">
        <v>148</v>
      </c>
      <c r="I4" s="14" t="s">
        <v>149</v>
      </c>
      <c r="J4" s="15" t="s">
        <v>150</v>
      </c>
      <c r="K4" s="15" t="s">
        <v>151</v>
      </c>
      <c r="L4" s="15" t="s">
        <v>152</v>
      </c>
    </row>
    <row r="5" spans="1:12" x14ac:dyDescent="0.25">
      <c r="A5" s="3" t="s">
        <v>61</v>
      </c>
      <c r="B5" s="7">
        <v>11954846.219999999</v>
      </c>
      <c r="C5" s="7">
        <v>12069805.109999999</v>
      </c>
      <c r="D5" s="7">
        <v>11905945.620000003</v>
      </c>
      <c r="E5" s="7">
        <v>12889787.379999999</v>
      </c>
      <c r="F5" s="16">
        <f>(C5/B5)-1</f>
        <v>9.6160910717260073E-3</v>
      </c>
      <c r="G5" s="16">
        <f t="shared" ref="G5:H5" si="0">(D5/C5)-1</f>
        <v>-1.3575984740982872E-2</v>
      </c>
      <c r="H5" s="16">
        <f t="shared" si="0"/>
        <v>8.2634491320647818E-2</v>
      </c>
      <c r="I5" s="18">
        <f>(E5/B5)^(1/(4-1))-1</f>
        <v>2.5417173257574088E-2</v>
      </c>
      <c r="J5" s="7">
        <f>E5*(1+K$1)</f>
        <v>13920970.3704</v>
      </c>
      <c r="K5" s="7">
        <f>J5*(1+$K$1)</f>
        <v>15034648.000032002</v>
      </c>
      <c r="L5" s="7">
        <f>K5*(1+$K$1)</f>
        <v>16237419.840034563</v>
      </c>
    </row>
    <row r="6" spans="1:12" x14ac:dyDescent="0.25">
      <c r="A6" s="3" t="s">
        <v>141</v>
      </c>
      <c r="B6" s="7">
        <v>304747.65999999997</v>
      </c>
      <c r="C6" s="7">
        <v>128186.72999999998</v>
      </c>
      <c r="D6" s="7">
        <v>217425.44999999998</v>
      </c>
      <c r="E6" s="7">
        <v>132456.59</v>
      </c>
      <c r="F6" s="16">
        <f t="shared" ref="F6:F16" si="1">(C6/B6)-1</f>
        <v>-0.57936763156770432</v>
      </c>
      <c r="G6" s="16">
        <f t="shared" ref="G6:G16" si="2">(D6/C6)-1</f>
        <v>0.69616191941240735</v>
      </c>
      <c r="H6" s="16">
        <f t="shared" ref="H6:H16" si="3">(E6/D6)-1</f>
        <v>-0.39079537377064177</v>
      </c>
      <c r="I6" s="18">
        <f t="shared" ref="I6:I16" si="4">(E6/B6)^(1/(4-1))-1</f>
        <v>-0.24250855869325982</v>
      </c>
      <c r="J6" s="7">
        <f t="shared" ref="J6:J16" si="5">E6*(1+$K$1)</f>
        <v>143053.11720000001</v>
      </c>
      <c r="K6" s="7">
        <f t="shared" ref="K6:L16" si="6">J6*(1+$K$1)</f>
        <v>154497.36657600003</v>
      </c>
      <c r="L6" s="7">
        <f t="shared" si="6"/>
        <v>166857.15590208003</v>
      </c>
    </row>
    <row r="7" spans="1:12" x14ac:dyDescent="0.25">
      <c r="A7" s="3" t="s">
        <v>75</v>
      </c>
      <c r="B7" s="7">
        <v>128136.15</v>
      </c>
      <c r="C7" s="7">
        <v>88356.36</v>
      </c>
      <c r="D7" s="7">
        <v>210168.43999999997</v>
      </c>
      <c r="E7" s="7">
        <v>172783.88999999998</v>
      </c>
      <c r="F7" s="16">
        <f t="shared" si="1"/>
        <v>-0.31044939308696251</v>
      </c>
      <c r="G7" s="16">
        <f t="shared" si="2"/>
        <v>1.3786452950302612</v>
      </c>
      <c r="H7" s="16">
        <f t="shared" si="3"/>
        <v>-0.17787899077520863</v>
      </c>
      <c r="I7" s="18">
        <f t="shared" si="4"/>
        <v>0.10478353235023663</v>
      </c>
      <c r="J7" s="7">
        <f t="shared" si="5"/>
        <v>186606.6012</v>
      </c>
      <c r="K7" s="7">
        <f>J7*(1+$K$1)</f>
        <v>201535.12929600003</v>
      </c>
      <c r="L7" s="7">
        <f t="shared" ref="L7:L16" si="7">K7*(1+$K$1)</f>
        <v>217657.93963968006</v>
      </c>
    </row>
    <row r="8" spans="1:12" x14ac:dyDescent="0.25">
      <c r="A8" s="3" t="s">
        <v>143</v>
      </c>
      <c r="B8" s="7">
        <v>100177.5</v>
      </c>
      <c r="C8" s="7">
        <v>153046.15</v>
      </c>
      <c r="D8" s="7">
        <v>110958.3</v>
      </c>
      <c r="E8" s="7"/>
      <c r="F8" s="16">
        <f t="shared" si="1"/>
        <v>0.52774974420403775</v>
      </c>
      <c r="G8" s="16">
        <f t="shared" si="2"/>
        <v>-0.27500103726882374</v>
      </c>
      <c r="H8" s="16">
        <f t="shared" si="3"/>
        <v>-1</v>
      </c>
      <c r="I8" s="18">
        <f t="shared" si="4"/>
        <v>-1</v>
      </c>
      <c r="J8" s="7">
        <f t="shared" si="5"/>
        <v>0</v>
      </c>
      <c r="K8" s="7">
        <f t="shared" si="6"/>
        <v>0</v>
      </c>
      <c r="L8" s="7">
        <f t="shared" si="7"/>
        <v>0</v>
      </c>
    </row>
    <row r="9" spans="1:12" x14ac:dyDescent="0.25">
      <c r="A9" s="3" t="s">
        <v>55</v>
      </c>
      <c r="B9" s="7">
        <v>282770</v>
      </c>
      <c r="C9" s="7">
        <v>64390</v>
      </c>
      <c r="D9" s="7"/>
      <c r="E9" s="7">
        <v>0</v>
      </c>
      <c r="F9" s="16">
        <f t="shared" si="1"/>
        <v>-0.77228843229479793</v>
      </c>
      <c r="G9" s="16">
        <f t="shared" si="2"/>
        <v>-1</v>
      </c>
      <c r="H9" s="16" t="e">
        <f t="shared" si="3"/>
        <v>#DIV/0!</v>
      </c>
      <c r="I9" s="18">
        <f t="shared" si="4"/>
        <v>-1</v>
      </c>
      <c r="J9" s="7">
        <f t="shared" si="5"/>
        <v>0</v>
      </c>
      <c r="K9" s="7">
        <f t="shared" si="6"/>
        <v>0</v>
      </c>
      <c r="L9" s="7">
        <f t="shared" si="7"/>
        <v>0</v>
      </c>
    </row>
    <row r="10" spans="1:12" x14ac:dyDescent="0.25">
      <c r="A10" s="3" t="s">
        <v>31</v>
      </c>
      <c r="B10" s="7">
        <v>62939.9</v>
      </c>
      <c r="C10" s="7">
        <v>12883</v>
      </c>
      <c r="D10" s="7">
        <v>55878.5</v>
      </c>
      <c r="E10" s="7">
        <v>29462.589999999997</v>
      </c>
      <c r="F10" s="16">
        <f t="shared" si="1"/>
        <v>-0.79531267129436178</v>
      </c>
      <c r="G10" s="16">
        <f t="shared" si="2"/>
        <v>3.3373825972211444</v>
      </c>
      <c r="H10" s="16">
        <f t="shared" si="3"/>
        <v>-0.4727383519600562</v>
      </c>
      <c r="I10" s="18">
        <f t="shared" si="4"/>
        <v>-0.22354738334130098</v>
      </c>
      <c r="J10" s="7">
        <f t="shared" si="5"/>
        <v>31819.597199999997</v>
      </c>
      <c r="K10" s="7">
        <f t="shared" si="6"/>
        <v>34365.164976</v>
      </c>
      <c r="L10" s="7">
        <f t="shared" si="7"/>
        <v>37114.378174080004</v>
      </c>
    </row>
    <row r="11" spans="1:12" x14ac:dyDescent="0.25">
      <c r="A11" s="3" t="s">
        <v>30</v>
      </c>
      <c r="B11" s="7">
        <v>22146.32</v>
      </c>
      <c r="C11" s="7">
        <v>81153.52</v>
      </c>
      <c r="D11" s="7">
        <v>0</v>
      </c>
      <c r="E11" s="7"/>
      <c r="F11" s="16">
        <f t="shared" si="1"/>
        <v>2.6644246086934538</v>
      </c>
      <c r="G11" s="16">
        <f t="shared" si="2"/>
        <v>-1</v>
      </c>
      <c r="H11" s="16" t="e">
        <f t="shared" si="3"/>
        <v>#DIV/0!</v>
      </c>
      <c r="I11" s="18">
        <f t="shared" si="4"/>
        <v>-1</v>
      </c>
      <c r="J11" s="7">
        <f t="shared" si="5"/>
        <v>0</v>
      </c>
      <c r="K11" s="7">
        <f t="shared" si="6"/>
        <v>0</v>
      </c>
      <c r="L11" s="7">
        <f t="shared" si="7"/>
        <v>0</v>
      </c>
    </row>
    <row r="12" spans="1:12" x14ac:dyDescent="0.25">
      <c r="A12" s="3" t="s">
        <v>116</v>
      </c>
      <c r="B12" s="7">
        <v>5592.57</v>
      </c>
      <c r="C12" s="7">
        <v>7853</v>
      </c>
      <c r="D12" s="7">
        <v>22297.07</v>
      </c>
      <c r="E12" s="7">
        <v>43824.639999999999</v>
      </c>
      <c r="F12" s="16">
        <f t="shared" si="1"/>
        <v>0.4041844804803516</v>
      </c>
      <c r="G12" s="16">
        <f t="shared" si="2"/>
        <v>1.8393059977078825</v>
      </c>
      <c r="H12" s="16">
        <f t="shared" si="3"/>
        <v>0.96548873910338884</v>
      </c>
      <c r="I12" s="18">
        <f t="shared" si="4"/>
        <v>0.98625792423328273</v>
      </c>
      <c r="J12" s="7">
        <f t="shared" si="5"/>
        <v>47330.611199999999</v>
      </c>
      <c r="K12" s="7">
        <f t="shared" si="6"/>
        <v>51117.060096000001</v>
      </c>
      <c r="L12" s="7">
        <f t="shared" si="7"/>
        <v>55206.424903680003</v>
      </c>
    </row>
    <row r="13" spans="1:12" x14ac:dyDescent="0.25">
      <c r="A13" s="3" t="s">
        <v>35</v>
      </c>
      <c r="B13" s="7">
        <v>3616.1499999999996</v>
      </c>
      <c r="C13" s="7">
        <v>30653.58</v>
      </c>
      <c r="D13" s="7">
        <v>3716</v>
      </c>
      <c r="E13" s="7">
        <v>15297.06</v>
      </c>
      <c r="F13" s="16">
        <f t="shared" si="1"/>
        <v>7.4768552189483302</v>
      </c>
      <c r="G13" s="16">
        <f t="shared" si="2"/>
        <v>-0.87877435523028635</v>
      </c>
      <c r="H13" s="16">
        <f t="shared" si="3"/>
        <v>3.1165392895586654</v>
      </c>
      <c r="I13" s="18">
        <f t="shared" si="4"/>
        <v>0.61728730568417034</v>
      </c>
      <c r="J13" s="7">
        <f t="shared" si="5"/>
        <v>16520.824800000002</v>
      </c>
      <c r="K13" s="7">
        <f t="shared" si="6"/>
        <v>17842.490784000005</v>
      </c>
      <c r="L13" s="7">
        <f t="shared" si="7"/>
        <v>19269.890046720007</v>
      </c>
    </row>
    <row r="14" spans="1:12" x14ac:dyDescent="0.25">
      <c r="A14" s="3" t="s">
        <v>127</v>
      </c>
      <c r="B14" s="7"/>
      <c r="C14" s="7"/>
      <c r="D14" s="7">
        <v>1269.5999999999999</v>
      </c>
      <c r="E14" s="7"/>
      <c r="F14" s="16" t="e">
        <f t="shared" si="1"/>
        <v>#DIV/0!</v>
      </c>
      <c r="G14" s="16" t="e">
        <f t="shared" si="2"/>
        <v>#DIV/0!</v>
      </c>
      <c r="H14" s="16">
        <f t="shared" si="3"/>
        <v>-1</v>
      </c>
      <c r="I14" s="18" t="e">
        <f t="shared" si="4"/>
        <v>#DIV/0!</v>
      </c>
      <c r="J14" s="7">
        <f t="shared" si="5"/>
        <v>0</v>
      </c>
      <c r="K14" s="7">
        <f t="shared" si="6"/>
        <v>0</v>
      </c>
      <c r="L14" s="7">
        <f t="shared" si="7"/>
        <v>0</v>
      </c>
    </row>
    <row r="15" spans="1:12" x14ac:dyDescent="0.25">
      <c r="A15" s="3" t="s">
        <v>140</v>
      </c>
      <c r="B15" s="7">
        <v>276</v>
      </c>
      <c r="C15" s="7">
        <v>276</v>
      </c>
      <c r="D15" s="7">
        <v>253</v>
      </c>
      <c r="E15" s="7">
        <v>276</v>
      </c>
      <c r="F15" s="16">
        <f t="shared" si="1"/>
        <v>0</v>
      </c>
      <c r="G15" s="16">
        <f t="shared" si="2"/>
        <v>-8.333333333333337E-2</v>
      </c>
      <c r="H15" s="16">
        <f t="shared" si="3"/>
        <v>9.0909090909090828E-2</v>
      </c>
      <c r="I15" s="18">
        <f t="shared" si="4"/>
        <v>0</v>
      </c>
      <c r="J15" s="7">
        <f t="shared" si="5"/>
        <v>298.08000000000004</v>
      </c>
      <c r="K15" s="7">
        <f t="shared" si="6"/>
        <v>321.92640000000006</v>
      </c>
      <c r="L15" s="7">
        <f t="shared" si="7"/>
        <v>347.68051200000008</v>
      </c>
    </row>
    <row r="16" spans="1:12" x14ac:dyDescent="0.25">
      <c r="A16" s="4" t="s">
        <v>137</v>
      </c>
      <c r="B16" s="8">
        <v>12865248.469999999</v>
      </c>
      <c r="C16" s="8">
        <v>12636603.449999999</v>
      </c>
      <c r="D16" s="8">
        <v>12527911.98</v>
      </c>
      <c r="E16" s="8">
        <v>13283888.149999999</v>
      </c>
      <c r="F16" s="17">
        <f t="shared" si="1"/>
        <v>-1.7772297249693092E-2</v>
      </c>
      <c r="G16" s="17">
        <f t="shared" si="2"/>
        <v>-8.6013200010639501E-3</v>
      </c>
      <c r="H16" s="17">
        <f t="shared" si="3"/>
        <v>6.0343349411048353E-2</v>
      </c>
      <c r="I16" s="19">
        <f t="shared" si="4"/>
        <v>1.0731212276229529E-2</v>
      </c>
      <c r="J16" s="21">
        <f t="shared" si="5"/>
        <v>14346599.202</v>
      </c>
      <c r="K16" s="21">
        <f t="shared" si="6"/>
        <v>15494327.138160001</v>
      </c>
      <c r="L16" s="21">
        <f t="shared" si="7"/>
        <v>16733873.309212802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39997558519241921"/>
  </sheetPr>
  <dimension ref="A1:P15"/>
  <sheetViews>
    <sheetView topLeftCell="G1" workbookViewId="0">
      <selection activeCell="L1" sqref="L1"/>
    </sheetView>
  </sheetViews>
  <sheetFormatPr defaultRowHeight="15" x14ac:dyDescent="0.25"/>
  <cols>
    <col min="1" max="1" width="28.5703125" bestFit="1" customWidth="1"/>
    <col min="2" max="2" width="15.28515625" bestFit="1" customWidth="1"/>
    <col min="3" max="7" width="14.7109375" bestFit="1" customWidth="1"/>
    <col min="8" max="9" width="9.5703125" bestFit="1" customWidth="1"/>
    <col min="10" max="10" width="9.5703125" customWidth="1"/>
    <col min="11" max="11" width="10.7109375" bestFit="1" customWidth="1"/>
    <col min="12" max="15" width="9.5703125" bestFit="1" customWidth="1"/>
    <col min="16" max="16" width="10.42578125" customWidth="1"/>
  </cols>
  <sheetData>
    <row r="1" spans="1:16" x14ac:dyDescent="0.25">
      <c r="G1" s="13" t="s">
        <v>153</v>
      </c>
      <c r="H1" s="13" t="s">
        <v>154</v>
      </c>
      <c r="I1" s="23"/>
      <c r="J1" s="23"/>
      <c r="K1" s="23"/>
      <c r="L1" s="9" t="s">
        <v>155</v>
      </c>
      <c r="M1" s="10"/>
      <c r="N1" s="10"/>
      <c r="O1" s="10"/>
      <c r="P1" s="10"/>
    </row>
    <row r="2" spans="1:16" x14ac:dyDescent="0.25">
      <c r="A2" s="5" t="s">
        <v>136</v>
      </c>
      <c r="B2" s="5" t="s">
        <v>18</v>
      </c>
      <c r="C2" s="5" t="s">
        <v>86</v>
      </c>
      <c r="D2" s="5" t="s">
        <v>94</v>
      </c>
      <c r="E2" s="5" t="s">
        <v>128</v>
      </c>
      <c r="F2" s="5" t="s">
        <v>137</v>
      </c>
      <c r="G2" s="14" t="s">
        <v>18</v>
      </c>
      <c r="H2" s="14" t="s">
        <v>86</v>
      </c>
      <c r="I2" s="14" t="s">
        <v>94</v>
      </c>
      <c r="J2" s="14" t="s">
        <v>128</v>
      </c>
      <c r="K2" s="14" t="s">
        <v>137</v>
      </c>
      <c r="L2" s="22" t="s">
        <v>18</v>
      </c>
      <c r="M2" s="22" t="s">
        <v>86</v>
      </c>
      <c r="N2" s="22" t="s">
        <v>94</v>
      </c>
      <c r="O2" s="22" t="s">
        <v>128</v>
      </c>
      <c r="P2" s="22" t="s">
        <v>137</v>
      </c>
    </row>
    <row r="3" spans="1:16" x14ac:dyDescent="0.25">
      <c r="A3" s="3" t="s">
        <v>61</v>
      </c>
      <c r="B3" s="7">
        <v>11954846.219999999</v>
      </c>
      <c r="C3" s="7">
        <v>12069805.109999999</v>
      </c>
      <c r="D3" s="7">
        <v>11905945.620000003</v>
      </c>
      <c r="E3" s="7">
        <v>12889787.379999999</v>
      </c>
      <c r="F3" s="7">
        <v>48820384.329999998</v>
      </c>
      <c r="G3" s="25">
        <f>B3/B$14</f>
        <v>0.92923554860810242</v>
      </c>
      <c r="H3" s="25">
        <f t="shared" ref="H3:K14" si="0">C3/C$14</f>
        <v>0.95514630634389341</v>
      </c>
      <c r="I3" s="25">
        <f t="shared" si="0"/>
        <v>0.95035354965832086</v>
      </c>
      <c r="J3" s="25">
        <f t="shared" si="0"/>
        <v>0.97033242334248349</v>
      </c>
      <c r="K3" s="25">
        <f t="shared" si="0"/>
        <v>0.95141122059348715</v>
      </c>
      <c r="L3" s="29">
        <f>SUM(G$3:G$3)</f>
        <v>0.92923554860810242</v>
      </c>
      <c r="M3" s="29">
        <f>SUM(H$3:H$3)</f>
        <v>0.95514630634389341</v>
      </c>
      <c r="N3" s="29">
        <f>SUM(I$3:I$3)</f>
        <v>0.95035354965832086</v>
      </c>
      <c r="O3" s="29">
        <f t="shared" ref="O3:P3" si="1">SUM(J$3:J$3)</f>
        <v>0.97033242334248349</v>
      </c>
      <c r="P3" s="29">
        <f t="shared" si="1"/>
        <v>0.95141122059348715</v>
      </c>
    </row>
    <row r="4" spans="1:16" x14ac:dyDescent="0.25">
      <c r="A4" s="3" t="s">
        <v>141</v>
      </c>
      <c r="B4" s="7">
        <v>304747.65999999997</v>
      </c>
      <c r="C4" s="7">
        <v>128186.72999999998</v>
      </c>
      <c r="D4" s="7">
        <v>217425.44999999998</v>
      </c>
      <c r="E4" s="7">
        <v>132456.59</v>
      </c>
      <c r="F4" s="7">
        <v>782816.42999999993</v>
      </c>
      <c r="G4" s="25">
        <f t="shared" ref="G4:G14" si="2">B4/B$14</f>
        <v>2.3687662209605193E-2</v>
      </c>
      <c r="H4" s="25">
        <f t="shared" si="0"/>
        <v>1.0144081082167692E-2</v>
      </c>
      <c r="I4" s="25">
        <f t="shared" si="0"/>
        <v>1.7355282376433169E-2</v>
      </c>
      <c r="J4" s="25">
        <f t="shared" ref="J4:J14" si="3">E4/E$14</f>
        <v>9.9712214153203343E-3</v>
      </c>
      <c r="K4" s="25">
        <f t="shared" ref="K4:K14" si="4">F4/F$14</f>
        <v>1.525551970530618E-2</v>
      </c>
      <c r="L4" s="29">
        <f>SUM(G$3:G$4)</f>
        <v>0.95292321081770759</v>
      </c>
      <c r="M4" s="29">
        <f>SUM(H$3:H$4)</f>
        <v>0.9652903874260611</v>
      </c>
      <c r="N4" s="29">
        <f>SUM(I$3:I$4)</f>
        <v>0.967708832034754</v>
      </c>
      <c r="O4" s="29">
        <f t="shared" ref="O4:P4" si="5">SUM(J$3:J$4)</f>
        <v>0.98030364475780385</v>
      </c>
      <c r="P4" s="29">
        <f t="shared" si="5"/>
        <v>0.96666674029879329</v>
      </c>
    </row>
    <row r="5" spans="1:16" x14ac:dyDescent="0.25">
      <c r="A5" s="3" t="s">
        <v>75</v>
      </c>
      <c r="B5" s="7">
        <v>128136.15</v>
      </c>
      <c r="C5" s="7">
        <v>88356.36</v>
      </c>
      <c r="D5" s="7">
        <v>210168.43999999997</v>
      </c>
      <c r="E5" s="7">
        <v>172783.88999999998</v>
      </c>
      <c r="F5" s="7">
        <v>599444.84</v>
      </c>
      <c r="G5" s="25">
        <f t="shared" si="2"/>
        <v>9.9598659364252447E-3</v>
      </c>
      <c r="H5" s="25">
        <f t="shared" si="0"/>
        <v>6.9920972316338693E-3</v>
      </c>
      <c r="I5" s="25">
        <f t="shared" si="0"/>
        <v>1.6776015056261591E-2</v>
      </c>
      <c r="J5" s="25">
        <f t="shared" si="3"/>
        <v>1.3007026862086308E-2</v>
      </c>
      <c r="K5" s="25">
        <f t="shared" si="4"/>
        <v>1.1681975771591956E-2</v>
      </c>
      <c r="L5" s="29">
        <f>SUM(G$3:G$5)</f>
        <v>0.96288307675413287</v>
      </c>
      <c r="M5" s="29">
        <f>SUM(H$3:H$5)</f>
        <v>0.97228248465769496</v>
      </c>
      <c r="N5" s="29">
        <f>SUM(I$3:I$5)</f>
        <v>0.98448484709101558</v>
      </c>
      <c r="O5" s="29">
        <f t="shared" ref="O5:P5" si="6">SUM(J$3:J$5)</f>
        <v>0.99331067161989017</v>
      </c>
      <c r="P5" s="29">
        <f t="shared" si="6"/>
        <v>0.9783487160703852</v>
      </c>
    </row>
    <row r="6" spans="1:16" x14ac:dyDescent="0.25">
      <c r="A6" s="3" t="s">
        <v>143</v>
      </c>
      <c r="B6" s="7">
        <v>100177.5</v>
      </c>
      <c r="C6" s="7">
        <v>153046.15</v>
      </c>
      <c r="D6" s="7">
        <v>110958.3</v>
      </c>
      <c r="E6" s="7"/>
      <c r="F6" s="7">
        <v>364181.95</v>
      </c>
      <c r="G6" s="25">
        <f t="shared" si="2"/>
        <v>7.7866743291900064E-3</v>
      </c>
      <c r="H6" s="25">
        <f t="shared" si="0"/>
        <v>1.211133597770689E-2</v>
      </c>
      <c r="I6" s="25">
        <f t="shared" si="0"/>
        <v>8.8568869399096774E-3</v>
      </c>
      <c r="J6" s="25">
        <f t="shared" si="3"/>
        <v>0</v>
      </c>
      <c r="K6" s="25">
        <f t="shared" si="4"/>
        <v>7.0971746397068217E-3</v>
      </c>
      <c r="L6" s="29">
        <f>SUM(G$3:G$6)</f>
        <v>0.97066975108332287</v>
      </c>
      <c r="M6" s="29">
        <f t="shared" ref="M6:P6" si="7">SUM(H$3:H$6)</f>
        <v>0.98439382063540182</v>
      </c>
      <c r="N6" s="29">
        <f t="shared" si="7"/>
        <v>0.99334173403092529</v>
      </c>
      <c r="O6" s="29">
        <f t="shared" si="7"/>
        <v>0.99331067161989017</v>
      </c>
      <c r="P6" s="29">
        <f t="shared" si="7"/>
        <v>0.98544589071009203</v>
      </c>
    </row>
    <row r="7" spans="1:16" x14ac:dyDescent="0.25">
      <c r="A7" s="3" t="s">
        <v>55</v>
      </c>
      <c r="B7" s="7">
        <v>282770</v>
      </c>
      <c r="C7" s="7">
        <v>64390</v>
      </c>
      <c r="D7" s="7"/>
      <c r="E7" s="7">
        <v>0</v>
      </c>
      <c r="F7" s="7">
        <v>347160</v>
      </c>
      <c r="G7" s="25">
        <f t="shared" si="2"/>
        <v>2.1979365626663253E-2</v>
      </c>
      <c r="H7" s="25">
        <f t="shared" si="0"/>
        <v>5.0955148078180778E-3</v>
      </c>
      <c r="I7" s="25">
        <f t="shared" si="0"/>
        <v>0</v>
      </c>
      <c r="J7" s="25">
        <f t="shared" si="3"/>
        <v>0</v>
      </c>
      <c r="K7" s="25">
        <f t="shared" si="4"/>
        <v>6.7654510277640623E-3</v>
      </c>
      <c r="L7" s="29">
        <f>SUM(G$3:G$7)</f>
        <v>0.99264911670998612</v>
      </c>
      <c r="M7" s="29">
        <f t="shared" ref="M7:P7" si="8">SUM(H$3:H$7)</f>
        <v>0.98948933544321993</v>
      </c>
      <c r="N7" s="29">
        <f t="shared" si="8"/>
        <v>0.99334173403092529</v>
      </c>
      <c r="O7" s="29">
        <f t="shared" si="8"/>
        <v>0.99331067161989017</v>
      </c>
      <c r="P7" s="29">
        <f t="shared" si="8"/>
        <v>0.99221134173785608</v>
      </c>
    </row>
    <row r="8" spans="1:16" x14ac:dyDescent="0.25">
      <c r="A8" s="3" t="s">
        <v>31</v>
      </c>
      <c r="B8" s="7">
        <v>62939.9</v>
      </c>
      <c r="C8" s="7">
        <v>12883</v>
      </c>
      <c r="D8" s="7">
        <v>55878.5</v>
      </c>
      <c r="E8" s="7">
        <v>29462.589999999997</v>
      </c>
      <c r="F8" s="7">
        <v>161163.99</v>
      </c>
      <c r="G8" s="25">
        <f t="shared" si="2"/>
        <v>4.8922413077965221E-3</v>
      </c>
      <c r="H8" s="25">
        <f t="shared" si="0"/>
        <v>1.019498637507692E-3</v>
      </c>
      <c r="I8" s="25">
        <f t="shared" si="0"/>
        <v>4.4603202903409928E-3</v>
      </c>
      <c r="J8" s="25">
        <f t="shared" si="3"/>
        <v>2.2179191564481817E-3</v>
      </c>
      <c r="K8" s="25">
        <f t="shared" si="4"/>
        <v>3.1407624201637775E-3</v>
      </c>
      <c r="L8" s="29">
        <f>SUM(G$3:G$8)</f>
        <v>0.99754135801778265</v>
      </c>
      <c r="M8" s="29">
        <f t="shared" ref="M8:P8" si="9">SUM(H$3:H$8)</f>
        <v>0.99050883408072765</v>
      </c>
      <c r="N8" s="29">
        <f t="shared" si="9"/>
        <v>0.99780205432126634</v>
      </c>
      <c r="O8" s="29">
        <f t="shared" si="9"/>
        <v>0.99552859077633837</v>
      </c>
      <c r="P8" s="29">
        <f t="shared" si="9"/>
        <v>0.99535210415801989</v>
      </c>
    </row>
    <row r="9" spans="1:16" x14ac:dyDescent="0.25">
      <c r="A9" s="3" t="s">
        <v>30</v>
      </c>
      <c r="B9" s="7">
        <v>22146.32</v>
      </c>
      <c r="C9" s="7">
        <v>81153.52</v>
      </c>
      <c r="D9" s="7">
        <v>0</v>
      </c>
      <c r="E9" s="7"/>
      <c r="F9" s="7">
        <v>103299.84</v>
      </c>
      <c r="G9" s="25">
        <f t="shared" si="2"/>
        <v>1.7214063180856702E-3</v>
      </c>
      <c r="H9" s="25">
        <f t="shared" si="0"/>
        <v>6.4220991282273729E-3</v>
      </c>
      <c r="I9" s="25">
        <f t="shared" si="0"/>
        <v>0</v>
      </c>
      <c r="J9" s="25">
        <f t="shared" si="3"/>
        <v>0</v>
      </c>
      <c r="K9" s="25">
        <f t="shared" si="4"/>
        <v>2.0131063737062541E-3</v>
      </c>
      <c r="L9" s="29">
        <f>SUM(G$3:G$9)</f>
        <v>0.99926276433586836</v>
      </c>
      <c r="M9" s="29">
        <f t="shared" ref="M9:P9" si="10">SUM(H$3:H$9)</f>
        <v>0.99693093320895498</v>
      </c>
      <c r="N9" s="29">
        <f t="shared" si="10"/>
        <v>0.99780205432126634</v>
      </c>
      <c r="O9" s="29">
        <f t="shared" si="10"/>
        <v>0.99552859077633837</v>
      </c>
      <c r="P9" s="29">
        <f t="shared" si="10"/>
        <v>0.99736521053172611</v>
      </c>
    </row>
    <row r="10" spans="1:16" x14ac:dyDescent="0.25">
      <c r="A10" s="3" t="s">
        <v>116</v>
      </c>
      <c r="B10" s="7">
        <v>5592.57</v>
      </c>
      <c r="C10" s="7">
        <v>7853</v>
      </c>
      <c r="D10" s="7">
        <v>22297.07</v>
      </c>
      <c r="E10" s="7">
        <v>43824.639999999999</v>
      </c>
      <c r="F10" s="7">
        <v>79567.28</v>
      </c>
      <c r="G10" s="25">
        <f t="shared" si="2"/>
        <v>4.3470361361780993E-4</v>
      </c>
      <c r="H10" s="25">
        <f t="shared" si="0"/>
        <v>6.2144863776666189E-4</v>
      </c>
      <c r="I10" s="25">
        <f t="shared" si="0"/>
        <v>1.7797913998434717E-3</v>
      </c>
      <c r="J10" s="25">
        <f t="shared" si="3"/>
        <v>3.299082279611034E-3</v>
      </c>
      <c r="K10" s="25">
        <f t="shared" si="4"/>
        <v>1.5506064530832783E-3</v>
      </c>
      <c r="L10" s="29">
        <f>SUM(G$3:G$10)</f>
        <v>0.99969746794948622</v>
      </c>
      <c r="M10" s="29">
        <f t="shared" ref="M10:P10" si="11">SUM(H$3:H$10)</f>
        <v>0.99755238184672168</v>
      </c>
      <c r="N10" s="29">
        <f t="shared" si="11"/>
        <v>0.99958184572110986</v>
      </c>
      <c r="O10" s="29">
        <f t="shared" si="11"/>
        <v>0.99882767305594944</v>
      </c>
      <c r="P10" s="29">
        <f t="shared" si="11"/>
        <v>0.99891581698480936</v>
      </c>
    </row>
    <row r="11" spans="1:16" x14ac:dyDescent="0.25">
      <c r="A11" s="3" t="s">
        <v>35</v>
      </c>
      <c r="B11" s="7">
        <v>3616.1499999999996</v>
      </c>
      <c r="C11" s="7">
        <v>30653.58</v>
      </c>
      <c r="D11" s="7">
        <v>3716</v>
      </c>
      <c r="E11" s="7">
        <v>15297.06</v>
      </c>
      <c r="F11" s="7">
        <v>53282.79</v>
      </c>
      <c r="G11" s="25">
        <f t="shared" si="2"/>
        <v>2.8107890869207594E-4</v>
      </c>
      <c r="H11" s="25">
        <f t="shared" si="0"/>
        <v>2.4257768411653372E-3</v>
      </c>
      <c r="I11" s="25">
        <f t="shared" si="0"/>
        <v>2.9661766509314185E-4</v>
      </c>
      <c r="J11" s="25">
        <f t="shared" si="3"/>
        <v>1.1515498946744747E-3</v>
      </c>
      <c r="K11" s="25">
        <f t="shared" si="4"/>
        <v>1.0383745430569094E-3</v>
      </c>
      <c r="L11" s="29">
        <f>SUM(G$3:G$11)</f>
        <v>0.99997854685817833</v>
      </c>
      <c r="M11" s="29">
        <f t="shared" ref="M11:P11" si="12">SUM(H$3:H$11)</f>
        <v>0.99997815868788698</v>
      </c>
      <c r="N11" s="29">
        <f t="shared" si="12"/>
        <v>0.99987846338620301</v>
      </c>
      <c r="O11" s="29">
        <f t="shared" si="12"/>
        <v>0.99997922295062391</v>
      </c>
      <c r="P11" s="29">
        <f t="shared" si="12"/>
        <v>0.99995419152786624</v>
      </c>
    </row>
    <row r="12" spans="1:16" x14ac:dyDescent="0.25">
      <c r="A12" s="3" t="s">
        <v>127</v>
      </c>
      <c r="B12" s="7"/>
      <c r="C12" s="7"/>
      <c r="D12" s="7">
        <v>1269.5999999999999</v>
      </c>
      <c r="E12" s="7"/>
      <c r="F12" s="7">
        <v>1269.5999999999999</v>
      </c>
      <c r="G12" s="25">
        <f t="shared" si="2"/>
        <v>0</v>
      </c>
      <c r="H12" s="25">
        <f t="shared" si="0"/>
        <v>0</v>
      </c>
      <c r="I12" s="25">
        <f t="shared" si="0"/>
        <v>1.0134170818144588E-4</v>
      </c>
      <c r="J12" s="25">
        <f t="shared" si="3"/>
        <v>0</v>
      </c>
      <c r="K12" s="25">
        <f t="shared" si="4"/>
        <v>2.4741953637657715E-5</v>
      </c>
      <c r="L12" s="29">
        <f>SUM(G$3:G$12)</f>
        <v>0.99997854685817833</v>
      </c>
      <c r="M12" s="29">
        <f t="shared" ref="M12:P12" si="13">SUM(H$3:H$12)</f>
        <v>0.99997815868788698</v>
      </c>
      <c r="N12" s="29">
        <f t="shared" si="13"/>
        <v>0.99997980509438444</v>
      </c>
      <c r="O12" s="29">
        <f t="shared" si="13"/>
        <v>0.99997922295062391</v>
      </c>
      <c r="P12" s="29">
        <f t="shared" si="13"/>
        <v>0.99997893348150391</v>
      </c>
    </row>
    <row r="13" spans="1:16" x14ac:dyDescent="0.25">
      <c r="A13" s="3" t="s">
        <v>140</v>
      </c>
      <c r="B13" s="7">
        <v>276</v>
      </c>
      <c r="C13" s="7">
        <v>276</v>
      </c>
      <c r="D13" s="7">
        <v>253</v>
      </c>
      <c r="E13" s="7">
        <v>276</v>
      </c>
      <c r="F13" s="7">
        <v>1081</v>
      </c>
      <c r="G13" s="25">
        <f t="shared" si="2"/>
        <v>2.145314182183067E-5</v>
      </c>
      <c r="H13" s="25">
        <f t="shared" si="0"/>
        <v>2.1841312113026701E-5</v>
      </c>
      <c r="I13" s="25">
        <f t="shared" si="0"/>
        <v>2.019490561586784E-5</v>
      </c>
      <c r="J13" s="25">
        <f t="shared" si="3"/>
        <v>2.0777049376164766E-5</v>
      </c>
      <c r="K13" s="25">
        <f t="shared" si="4"/>
        <v>2.1066518495831754E-5</v>
      </c>
      <c r="L13" s="29">
        <f>SUM(G$3:G$13)</f>
        <v>1.0000000000000002</v>
      </c>
      <c r="M13" s="29">
        <f t="shared" ref="M13:P14" si="14">SUM(H$3:H$13)</f>
        <v>1</v>
      </c>
      <c r="N13" s="29">
        <f t="shared" si="14"/>
        <v>1.0000000000000002</v>
      </c>
      <c r="O13" s="29">
        <f t="shared" si="14"/>
        <v>1</v>
      </c>
      <c r="P13" s="29">
        <f t="shared" si="14"/>
        <v>0.99999999999999978</v>
      </c>
    </row>
    <row r="14" spans="1:16" x14ac:dyDescent="0.25">
      <c r="A14" s="4" t="s">
        <v>137</v>
      </c>
      <c r="B14" s="8">
        <v>12865248.469999999</v>
      </c>
      <c r="C14" s="8">
        <v>12636603.449999999</v>
      </c>
      <c r="D14" s="8">
        <v>12527911.98</v>
      </c>
      <c r="E14" s="8">
        <v>13283888.149999999</v>
      </c>
      <c r="F14" s="8">
        <v>51313652.050000004</v>
      </c>
      <c r="G14" s="26">
        <f t="shared" si="2"/>
        <v>1</v>
      </c>
      <c r="H14" s="26">
        <f t="shared" si="0"/>
        <v>1</v>
      </c>
      <c r="I14" s="26">
        <f t="shared" si="0"/>
        <v>1</v>
      </c>
      <c r="J14" s="26">
        <f t="shared" si="3"/>
        <v>1</v>
      </c>
      <c r="K14" s="26">
        <f t="shared" si="4"/>
        <v>1</v>
      </c>
      <c r="L14" s="27">
        <f>SUM(G$3:G$13)</f>
        <v>1.0000000000000002</v>
      </c>
      <c r="M14" s="27">
        <f t="shared" si="14"/>
        <v>1</v>
      </c>
      <c r="N14" s="27">
        <f t="shared" si="14"/>
        <v>1.0000000000000002</v>
      </c>
      <c r="O14" s="27">
        <f t="shared" si="14"/>
        <v>1</v>
      </c>
      <c r="P14" s="27">
        <f t="shared" si="14"/>
        <v>0.99999999999999978</v>
      </c>
    </row>
    <row r="15" spans="1:16" x14ac:dyDescent="0.25">
      <c r="A15" s="3"/>
      <c r="B15" s="7"/>
      <c r="C15" s="7"/>
      <c r="D15" s="7"/>
      <c r="E15" s="7"/>
      <c r="F15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3</Ordering>
    <Spending_x0020_Review_x0020_Type xmlns="1e0ec87a-2ca9-4846-bcf0-31c9454ca23d">Student Spending Review</Spending_x0020_Review_x0020_Type>
    <Category xmlns="1e0ec87a-2ca9-4846-bcf0-31c9454ca23d">Social Development</Category>
    <Sub_x002d_Category xmlns="1e0ec87a-2ca9-4846-bcf0-31c9454ca23d">Management (Monitoring and Evaluation) of NPO's Free State Department of Social Development</Sub_x002d_Category>
  </documentManagement>
</p:properties>
</file>

<file path=customXml/itemProps1.xml><?xml version="1.0" encoding="utf-8"?>
<ds:datastoreItem xmlns:ds="http://schemas.openxmlformats.org/officeDocument/2006/customXml" ds:itemID="{6BF73182-76A5-46EF-BC9B-06FFFFF89B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587A7E-F3E9-4564-93FB-F42FB1F2B5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F2C168-5122-41C2-BB1D-9286E166142F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Introduction</vt:lpstr>
      <vt:lpstr>Master Data</vt:lpstr>
      <vt:lpstr>Clean Data</vt:lpstr>
      <vt:lpstr>Bucket 1</vt:lpstr>
      <vt:lpstr>Exp Bucket Pivot</vt:lpstr>
      <vt:lpstr>Trend &amp; Growth Analysis</vt:lpstr>
      <vt:lpstr>Share and Pareto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Expenditure Analysis</dc:title>
  <dc:creator>Hildegarde Josiah</dc:creator>
  <cp:lastModifiedBy>Home</cp:lastModifiedBy>
  <dcterms:created xsi:type="dcterms:W3CDTF">2019-07-03T15:40:09Z</dcterms:created>
  <dcterms:modified xsi:type="dcterms:W3CDTF">2021-11-12T04:40:28Z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