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D:\CONOR WORK\HPVV\"/>
    </mc:Choice>
  </mc:AlternateContent>
  <xr:revisionPtr revIDLastSave="0" documentId="8_{0DFFE4FD-DCD8-49A2-A64A-A291F04668A5}" xr6:coauthVersionLast="46" xr6:coauthVersionMax="46" xr10:uidLastSave="{00000000-0000-0000-0000-000000000000}"/>
  <bookViews>
    <workbookView xWindow="-120" yWindow="-120" windowWidth="24240" windowHeight="13140" activeTab="2" xr2:uid="{00000000-000D-0000-FFFF-FFFF00000000}"/>
  </bookViews>
  <sheets>
    <sheet name="Intro" sheetId="41" r:id="rId1"/>
    <sheet name="Budget Sum" sheetId="32" state="hidden" r:id="rId2"/>
    <sheet name="HEALTH" sheetId="29" r:id="rId3"/>
    <sheet name="Template" sheetId="2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YM1">[1]Settings!$AC$25</definedName>
    <definedName name="_YM2">[1]Settings!$AC$26</definedName>
    <definedName name="_YM3">[1]Settings!$AC$27</definedName>
    <definedName name="_YP1">[1]Settings!$AC$23</definedName>
    <definedName name="_YP2">[1]Settings!$AC$22</definedName>
    <definedName name="_YP3">[1]Settings!$AC$21</definedName>
    <definedName name="ADClerkTime">[2]Notches!$Q$13</definedName>
    <definedName name="AmdinStaffTrainCost">[2]Input!$C$41</definedName>
    <definedName name="AuxSWDays">[2]Notches!$R$17</definedName>
    <definedName name="AuxSWTime">[2]Notches!$Q$17</definedName>
    <definedName name="CCPTrainCost">[2]Input!$C$38</definedName>
    <definedName name="CHClothes">[2]Input!$C$45</definedName>
    <definedName name="CHFood">[2]Input!$C$47</definedName>
    <definedName name="CHSport">[2]Input!$C$49</definedName>
    <definedName name="CHTransport">[2]Input!$C$51</definedName>
    <definedName name="CostKM">[2]Input!$C$35</definedName>
    <definedName name="date">[2]Menu!$C$8</definedName>
    <definedName name="Dept1">[1]Settings!$AM$21</definedName>
    <definedName name="FinMgerDayas">[2]Notches!$R$18</definedName>
    <definedName name="FinMgerTime">[2]Notches!$Q$18</definedName>
    <definedName name="FinMgtTrainCost">[2]Input!$C$39</definedName>
    <definedName name="KMperHR">[2]Input!$C$34</definedName>
    <definedName name="Level3">[3]Settings!$AG$40</definedName>
    <definedName name="Materialassist">[2]Input!$C$53</definedName>
    <definedName name="Max" localSheetId="0">[3]Settings!$AO$3</definedName>
    <definedName name="Max">[1]Settings!$AQ$5</definedName>
    <definedName name="Menu1">#REF!</definedName>
    <definedName name="Menu2">#REF!</definedName>
    <definedName name="Menu3">#REF!</definedName>
    <definedName name="Menu4">#REF!</definedName>
    <definedName name="MgerTrainCost">[2]Input!#REF!</definedName>
    <definedName name="MGTTraingCost">[2]Input!$C$40</definedName>
    <definedName name="Min" localSheetId="0">[3]Settings!$AP$3</definedName>
    <definedName name="Min">[1]Settings!$AR$5</definedName>
    <definedName name="NurseDays">[2]Notches!$R$22</definedName>
    <definedName name="NurseTime">[2]Notches!$Q$22</definedName>
    <definedName name="OTDays">[2]Notches!$R$23</definedName>
    <definedName name="OTTime">[2]Notches!$Q$23</definedName>
    <definedName name="scenario">[2]Menu!$C$7</definedName>
    <definedName name="SenfmgerTime">[2]Notches!$Q$19</definedName>
    <definedName name="SWDays">[2]Notches!$R$16</definedName>
    <definedName name="SWTime">[2]Notches!$Q$16</definedName>
    <definedName name="TeacherDays">[2]Notches!$R$20</definedName>
    <definedName name="Teachertime">[2]Notches!$Q$20</definedName>
    <definedName name="TrainingCodes">[2]Input!$A$38:$B$41</definedName>
    <definedName name="TrainingCost">[2]Input!#REF!</definedName>
    <definedName name="TravelTime">[2]Input!$C$33</definedName>
    <definedName name="TreasTrainCost">[2]Input!#REF!</definedName>
    <definedName name="username">[2]Menu!$C$6</definedName>
    <definedName name="Y0">[1]Settings!$AC$24</definedName>
  </definedNames>
  <calcPr calcId="191029"/>
</workbook>
</file>

<file path=xl/calcChain.xml><?xml version="1.0" encoding="utf-8"?>
<calcChain xmlns="http://schemas.openxmlformats.org/spreadsheetml/2006/main">
  <c r="C13" i="32" l="1"/>
  <c r="C21" i="32"/>
  <c r="C5" i="32"/>
  <c r="C14" i="32" l="1"/>
  <c r="C22" i="32"/>
  <c r="C6" i="32"/>
  <c r="C10" i="32" l="1"/>
  <c r="C26" i="32"/>
  <c r="C18" i="32"/>
  <c r="D24" i="32" l="1"/>
  <c r="G21" i="32"/>
  <c r="G5" i="32"/>
  <c r="G13" i="32"/>
  <c r="F9" i="32"/>
  <c r="F16" i="32"/>
  <c r="F25" i="32"/>
  <c r="F17" i="32"/>
  <c r="F5" i="32"/>
  <c r="F13" i="32"/>
  <c r="F21" i="32"/>
  <c r="D25" i="32"/>
  <c r="D9" i="32"/>
  <c r="D17" i="32"/>
  <c r="D5" i="32"/>
  <c r="D13" i="32"/>
  <c r="D21" i="32"/>
  <c r="F24" i="32" l="1"/>
  <c r="G17" i="32"/>
  <c r="G25" i="32"/>
  <c r="G9" i="32"/>
  <c r="G8" i="32"/>
  <c r="G16" i="32"/>
  <c r="G24" i="32"/>
  <c r="L5" i="32"/>
  <c r="L21" i="32"/>
  <c r="L13" i="32"/>
  <c r="F8" i="32"/>
  <c r="K21" i="32"/>
  <c r="K5" i="32"/>
  <c r="K13" i="32"/>
  <c r="D16" i="32"/>
  <c r="D8" i="32"/>
  <c r="I5" i="32"/>
  <c r="I13" i="32"/>
  <c r="I21" i="32"/>
  <c r="G23" i="32" l="1"/>
  <c r="G7" i="32"/>
  <c r="G15" i="32"/>
  <c r="F7" i="32"/>
  <c r="F23" i="32"/>
  <c r="F15" i="32"/>
  <c r="D23" i="32"/>
  <c r="D15" i="32"/>
  <c r="D7" i="32"/>
  <c r="G6" i="32" l="1"/>
  <c r="L7" i="32" s="1"/>
  <c r="G14" i="32"/>
  <c r="G22" i="32"/>
  <c r="F14" i="32"/>
  <c r="F6" i="32"/>
  <c r="K7" i="32" s="1"/>
  <c r="F22" i="32"/>
  <c r="D14" i="32"/>
  <c r="D22" i="32"/>
  <c r="D6" i="32"/>
  <c r="K9" i="32" l="1"/>
  <c r="K8" i="32"/>
  <c r="L8" i="32"/>
  <c r="L9" i="32"/>
  <c r="I9" i="32"/>
  <c r="I8" i="32"/>
  <c r="I7" i="32"/>
  <c r="L22" i="32"/>
  <c r="G26" i="32"/>
  <c r="L26" i="32" s="1"/>
  <c r="L6" i="32"/>
  <c r="G10" i="32"/>
  <c r="L10" i="32" s="1"/>
  <c r="L14" i="32"/>
  <c r="G18" i="32"/>
  <c r="L18" i="32" s="1"/>
  <c r="K22" i="32"/>
  <c r="F26" i="32"/>
  <c r="K26" i="32" s="1"/>
  <c r="K14" i="32"/>
  <c r="F18" i="32"/>
  <c r="K18" i="32" s="1"/>
  <c r="K6" i="32"/>
  <c r="F10" i="32"/>
  <c r="K10" i="32" s="1"/>
  <c r="I6" i="32"/>
  <c r="D10" i="32"/>
  <c r="I10" i="32" s="1"/>
  <c r="I14" i="32"/>
  <c r="D18" i="32"/>
  <c r="I18" i="32" s="1"/>
  <c r="I22" i="32"/>
  <c r="D26" i="32"/>
  <c r="I26" i="32" s="1"/>
  <c r="E21" i="32" l="1"/>
  <c r="E5" i="32" l="1"/>
  <c r="J21" i="32"/>
  <c r="E13" i="32" l="1"/>
  <c r="J5" i="32"/>
  <c r="E25" i="32" l="1"/>
  <c r="E16" i="32"/>
  <c r="E17" i="32"/>
  <c r="E24" i="32"/>
  <c r="E9" i="32"/>
  <c r="E8" i="32"/>
  <c r="J13" i="32"/>
  <c r="E7" i="32" l="1"/>
  <c r="E23" i="32"/>
  <c r="E6" i="32" l="1"/>
  <c r="E22" i="32"/>
  <c r="E15" i="32"/>
  <c r="J8" i="32" l="1"/>
  <c r="J9" i="32"/>
  <c r="J7" i="32"/>
  <c r="J22" i="32"/>
  <c r="E26" i="32"/>
  <c r="J26" i="32" s="1"/>
  <c r="J6" i="32"/>
  <c r="E10" i="32"/>
  <c r="J10" i="32" s="1"/>
  <c r="E14" i="32"/>
  <c r="J14" i="32" l="1"/>
  <c r="E18" i="32"/>
  <c r="J18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Abdoll</author>
  </authors>
  <commentList>
    <comment ref="J2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Carmen Abdoll:</t>
        </r>
        <r>
          <rPr>
            <sz val="9"/>
            <color indexed="81"/>
            <rFont val="Tahoma"/>
            <family val="2"/>
          </rPr>
          <t xml:space="preserve">
This has already been done - 5 categories of teachers identified
It is also an ongoing process</t>
        </r>
      </text>
    </comment>
    <comment ref="J2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Carmen Abdoll:</t>
        </r>
        <r>
          <rPr>
            <sz val="9"/>
            <color indexed="81"/>
            <rFont val="Tahoma"/>
            <family val="2"/>
          </rPr>
          <t xml:space="preserve">
This has already been done - 5 categories of teachers identified
It is also an ongoing process</t>
        </r>
      </text>
    </comment>
  </commentList>
</comments>
</file>

<file path=xl/sharedStrings.xml><?xml version="1.0" encoding="utf-8"?>
<sst xmlns="http://schemas.openxmlformats.org/spreadsheetml/2006/main" count="216" uniqueCount="128">
  <si>
    <t>Indicator / Measure</t>
  </si>
  <si>
    <t>Impacts</t>
  </si>
  <si>
    <t>Outcomes</t>
  </si>
  <si>
    <t>Outputs</t>
  </si>
  <si>
    <t>Process / Activities</t>
  </si>
  <si>
    <t>Inputs</t>
  </si>
  <si>
    <t>Location of budget</t>
  </si>
  <si>
    <t>Data source</t>
  </si>
  <si>
    <t>National Department of Basic Education</t>
  </si>
  <si>
    <t>Provincial Head Office</t>
  </si>
  <si>
    <t>Public School</t>
  </si>
  <si>
    <t>District Office</t>
  </si>
  <si>
    <t>Elements of Programme</t>
  </si>
  <si>
    <t>Policy Development</t>
  </si>
  <si>
    <t>Stakeholder consultation</t>
  </si>
  <si>
    <t>Piloting</t>
  </si>
  <si>
    <t>Costing and budgeting</t>
  </si>
  <si>
    <t xml:space="preserve">Communication </t>
  </si>
  <si>
    <t>Training</t>
  </si>
  <si>
    <t>Implementation Planning</t>
  </si>
  <si>
    <t>Implementation</t>
  </si>
  <si>
    <t>Monitoring</t>
  </si>
  <si>
    <t>Evaluation</t>
  </si>
  <si>
    <t>Responsibility</t>
  </si>
  <si>
    <t>Intermediate Outputs</t>
  </si>
  <si>
    <t>Cell: 083 2364 012</t>
  </si>
  <si>
    <t>Email: conrad@cornerstonesa.net</t>
  </si>
  <si>
    <t>Districts</t>
  </si>
  <si>
    <t>2011/12</t>
  </si>
  <si>
    <t>2012/13</t>
  </si>
  <si>
    <t>2013/14</t>
  </si>
  <si>
    <t>2014/15</t>
  </si>
  <si>
    <t>Budget Allocations (R millions)</t>
  </si>
  <si>
    <t>Accessible, user friendly policy document/s</t>
  </si>
  <si>
    <t>Comprehensive implementation plan</t>
  </si>
  <si>
    <t>Detailed implementation budget</t>
  </si>
  <si>
    <t>Commissioned survey</t>
  </si>
  <si>
    <t>Provincial Education Department - Head Office</t>
  </si>
  <si>
    <t>PED - District Offices</t>
  </si>
  <si>
    <t>PED - Schools</t>
  </si>
  <si>
    <t>Template</t>
  </si>
  <si>
    <t>ANA</t>
  </si>
  <si>
    <t>Summary: DBE + PEDs</t>
  </si>
  <si>
    <t>Total</t>
  </si>
  <si>
    <t xml:space="preserve">DBE </t>
  </si>
  <si>
    <t>PED</t>
  </si>
  <si>
    <t>Head office</t>
  </si>
  <si>
    <t>Schools</t>
  </si>
  <si>
    <t>Summary Budgets for Implementation Programmes</t>
  </si>
  <si>
    <t>Grade R</t>
  </si>
  <si>
    <t>CAPS</t>
  </si>
  <si>
    <t>Post Provisioning</t>
  </si>
  <si>
    <t>Total Budget</t>
  </si>
  <si>
    <t>Logic Models</t>
  </si>
  <si>
    <t>for in service training of teachers</t>
  </si>
  <si>
    <t>INSET</t>
  </si>
  <si>
    <t>Current
Programme Elements</t>
  </si>
  <si>
    <t>Pilot report</t>
  </si>
  <si>
    <t>Commissioned study</t>
  </si>
  <si>
    <t>Vacancies in NICPD critical posts</t>
  </si>
  <si>
    <t>MI</t>
  </si>
  <si>
    <t>Mi</t>
  </si>
  <si>
    <t>HRI</t>
  </si>
  <si>
    <t>Survey stakeholder awareness</t>
  </si>
  <si>
    <t>Targets in place</t>
  </si>
  <si>
    <t>Accessible, user friendly assessment tool</t>
  </si>
  <si>
    <t>Yearly report</t>
  </si>
  <si>
    <t>Accessible user friendly courses &amp; materials</t>
  </si>
  <si>
    <t>Expert groups appointed</t>
  </si>
  <si>
    <t>Expenditure and Performance Review</t>
  </si>
  <si>
    <t>Model developed for the 
National Treasury</t>
  </si>
  <si>
    <r>
      <t xml:space="preserve">Senior economists with 
</t>
    </r>
    <r>
      <rPr>
        <b/>
        <i/>
        <sz val="9"/>
        <rFont val="Times New Roman"/>
        <family val="1"/>
      </rPr>
      <t>Cornerstone Economic Research</t>
    </r>
  </si>
  <si>
    <t>Final</t>
  </si>
  <si>
    <t>December 2013</t>
  </si>
  <si>
    <t>Model developed by 
Conrad Barberton and Carmen Abdoll</t>
  </si>
  <si>
    <t xml:space="preserve"> Towards the realisation of a long and healthy life for all South Africans</t>
  </si>
  <si>
    <t>Direct impact of HPV Vaccine</t>
  </si>
  <si>
    <t>National Department of Health</t>
  </si>
  <si>
    <t>HPV vaccine coverage</t>
  </si>
  <si>
    <t>ENE, Annual report</t>
  </si>
  <si>
    <t>Life expectancy reports and surveys</t>
  </si>
  <si>
    <t>ENE, Annual report, Stats SA data</t>
  </si>
  <si>
    <t>Increase in the life expectancy rate and reduction in cervical cancer cases reported for all female South Africans</t>
  </si>
  <si>
    <t>No. of grade 4 girls vaccinated and no. of schools covered</t>
  </si>
  <si>
    <t>NDoH Annual Report</t>
  </si>
  <si>
    <t>All students eligible for the vaccine will receive it</t>
  </si>
  <si>
    <t>HPV vaccination register</t>
  </si>
  <si>
    <t>NDoH Strat Plan 2015/16-2019/20, NDoH Annual Report</t>
  </si>
  <si>
    <t>Reduction in the incidence of cervical cancer</t>
  </si>
  <si>
    <t>PR3: HIVand AIDS,TB, Maternal &amp; Child Health</t>
  </si>
  <si>
    <t>Develop / refine HPV policy</t>
  </si>
  <si>
    <t>Refine HPV implementation strategy</t>
  </si>
  <si>
    <t>Cost HPV implementation strategy</t>
  </si>
  <si>
    <t>2015/16</t>
  </si>
  <si>
    <t>2016/17</t>
  </si>
  <si>
    <t>2017/18</t>
  </si>
  <si>
    <t>Coverage of cervical cancer screening coverage per year</t>
  </si>
  <si>
    <t>Hospital records, clinical reports</t>
  </si>
  <si>
    <t xml:space="preserve">National and Provincial Departments of Health </t>
  </si>
  <si>
    <t>People die of natural causes</t>
  </si>
  <si>
    <t>Stats SA data</t>
  </si>
  <si>
    <t>Women over 30 years of age receive 1 Pap test every 10 years</t>
  </si>
  <si>
    <t xml:space="preserve">Provincial Departments of Health </t>
  </si>
  <si>
    <t>Individual HPV vaccination cards</t>
  </si>
  <si>
    <t>Grade 4 girls in the poorest 80 percent of public schools receive 2 doses of the HPV vaccine within 6 months</t>
  </si>
  <si>
    <t>NDoH quarterly reports</t>
  </si>
  <si>
    <t>All eligible girls receive the HPV vaccine during the first and second dose campaign</t>
  </si>
  <si>
    <t>100 percent attendance and participation on the day of date of the vaccination</t>
  </si>
  <si>
    <t>No eligible girl will be absent from school</t>
  </si>
  <si>
    <t>Attendance register</t>
  </si>
  <si>
    <t>Refining of HPV vaccination policy</t>
  </si>
  <si>
    <t>Develop implementation plan for the HPV vaccination rollout for both doses</t>
  </si>
  <si>
    <t>Cost the HPV programme</t>
  </si>
  <si>
    <t>Accurately capture data on electronic tablets</t>
  </si>
  <si>
    <t>Keep a record of the girls that receive the first vaccine dose</t>
  </si>
  <si>
    <t>The HPV vaccination team receive relevant training regarding the various areas of the HPV vaccination process</t>
  </si>
  <si>
    <t>Vaccination consent forms and information packs are sent to parents</t>
  </si>
  <si>
    <t>Consent forms are signed and returned timeously to each school</t>
  </si>
  <si>
    <t xml:space="preserve">Administer the first HPV vaccine dose in March/April </t>
  </si>
  <si>
    <t>Administer the second HPV vaccine dose in September/October</t>
  </si>
  <si>
    <t>Ensure the girls that received the first dose, also receive the second dose within the 6 month period</t>
  </si>
  <si>
    <t>Expenditure invoices sent to the national department for payment to be made</t>
  </si>
  <si>
    <t>Adequate HPV programme funding in future years</t>
  </si>
  <si>
    <t>Procurement and cold storage of the HPV vaccines</t>
  </si>
  <si>
    <t>Retired nurses, student nurses and contrractors hired</t>
  </si>
  <si>
    <t>Employment contracts awarded</t>
  </si>
  <si>
    <t>No skills shortages and prices remain stable</t>
  </si>
  <si>
    <t>Human Papilloma Virus (HPV) vaccine Logframe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</si>
</sst>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4"/>
      <color indexed="4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12"/>
      <name val="Arial"/>
      <family val="2"/>
    </font>
    <font>
      <i/>
      <sz val="8"/>
      <color indexed="4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color indexed="41"/>
      <name val="Arial"/>
      <family val="2"/>
    </font>
    <font>
      <b/>
      <sz val="16"/>
      <color indexed="41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i/>
      <sz val="10"/>
      <name val="Arial"/>
      <family val="2"/>
    </font>
    <font>
      <i/>
      <sz val="8"/>
      <color rgb="FFC00000"/>
      <name val="Arial"/>
      <family val="2"/>
    </font>
    <font>
      <sz val="8"/>
      <color rgb="FFC00000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color rgb="FFFF0000"/>
      <name val="Arial"/>
      <family val="2"/>
    </font>
    <font>
      <b/>
      <sz val="14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22"/>
      <color theme="0" tint="-0.499984740745262"/>
      <name val="Times New Roman"/>
      <family val="1"/>
    </font>
    <font>
      <b/>
      <i/>
      <sz val="16"/>
      <color theme="4" tint="-0.249977111117893"/>
      <name val="Arial"/>
      <family val="2"/>
    </font>
    <font>
      <b/>
      <i/>
      <sz val="11"/>
      <color theme="4" tint="-0.249977111117893"/>
      <name val="Arial"/>
      <family val="2"/>
    </font>
    <font>
      <b/>
      <sz val="2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sz val="2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/>
      <top style="medium">
        <color indexed="17"/>
      </top>
      <bottom style="medium">
        <color indexed="17"/>
      </bottom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 style="hair">
        <color indexed="64"/>
      </left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/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 style="hair">
        <color indexed="64"/>
      </right>
      <top style="medium">
        <color indexed="48"/>
      </top>
      <bottom/>
      <diagonal/>
    </border>
    <border>
      <left style="hair">
        <color indexed="64"/>
      </left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48"/>
      </top>
      <bottom style="hair">
        <color indexed="48"/>
      </bottom>
      <diagonal/>
    </border>
    <border>
      <left style="hair">
        <color indexed="64"/>
      </left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48"/>
      </top>
      <bottom style="hair">
        <color indexed="48"/>
      </bottom>
      <diagonal/>
    </border>
    <border>
      <left style="hair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/>
      <bottom style="medium">
        <color indexed="40"/>
      </bottom>
      <diagonal/>
    </border>
    <border>
      <left style="hair">
        <color indexed="64"/>
      </left>
      <right/>
      <top style="medium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9933"/>
      </top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medium">
        <color rgb="FFFF9933"/>
      </top>
      <bottom style="medium">
        <color rgb="FFFF9933"/>
      </bottom>
      <diagonal/>
    </border>
    <border>
      <left style="hair">
        <color indexed="64"/>
      </left>
      <right/>
      <top style="medium">
        <color rgb="FFFF9933"/>
      </top>
      <bottom style="medium">
        <color rgb="FFFF9933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 style="hair">
        <color indexed="64"/>
      </left>
      <right/>
      <top/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 style="hair">
        <color indexed="64"/>
      </left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 style="hair">
        <color indexed="64"/>
      </left>
      <right/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 style="hair">
        <color indexed="64"/>
      </left>
      <right/>
      <top style="thin">
        <color rgb="FFFF3300"/>
      </top>
      <bottom/>
      <diagonal/>
    </border>
    <border>
      <left/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/>
      <bottom style="medium">
        <color rgb="FFFF9933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/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64"/>
      </right>
      <top style="hair">
        <color indexed="12"/>
      </top>
      <bottom style="medium">
        <color indexed="12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3" fillId="0" borderId="0" xfId="0" applyFont="1"/>
    <xf numFmtId="0" fontId="0" fillId="0" borderId="0" xfId="0" applyAlignment="1">
      <alignment horizontal="center" wrapText="1"/>
    </xf>
    <xf numFmtId="0" fontId="4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11" fillId="0" borderId="2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/>
    <xf numFmtId="0" fontId="14" fillId="4" borderId="5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vertical="center"/>
    </xf>
    <xf numFmtId="0" fontId="11" fillId="5" borderId="0" xfId="0" applyFont="1" applyFill="1" applyBorder="1"/>
    <xf numFmtId="0" fontId="11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1" fillId="0" borderId="2" xfId="0" applyFont="1" applyBorder="1"/>
    <xf numFmtId="0" fontId="11" fillId="0" borderId="7" xfId="0" applyFont="1" applyBorder="1"/>
    <xf numFmtId="0" fontId="11" fillId="5" borderId="2" xfId="0" applyFont="1" applyFill="1" applyBorder="1"/>
    <xf numFmtId="0" fontId="11" fillId="5" borderId="7" xfId="0" applyFont="1" applyFill="1" applyBorder="1"/>
    <xf numFmtId="0" fontId="15" fillId="4" borderId="5" xfId="0" applyFont="1" applyFill="1" applyBorder="1"/>
    <xf numFmtId="0" fontId="15" fillId="4" borderId="8" xfId="0" applyFont="1" applyFill="1" applyBorder="1"/>
    <xf numFmtId="0" fontId="11" fillId="3" borderId="3" xfId="0" applyFont="1" applyFill="1" applyBorder="1"/>
    <xf numFmtId="0" fontId="11" fillId="3" borderId="9" xfId="0" applyFont="1" applyFill="1" applyBorder="1"/>
    <xf numFmtId="0" fontId="10" fillId="5" borderId="2" xfId="0" applyFont="1" applyFill="1" applyBorder="1"/>
    <xf numFmtId="49" fontId="3" fillId="0" borderId="0" xfId="0" applyNumberFormat="1" applyFont="1"/>
    <xf numFmtId="49" fontId="3" fillId="0" borderId="0" xfId="0" applyNumberFormat="1" applyFont="1" applyAlignment="1">
      <alignment horizontal="left" indent="5"/>
    </xf>
    <xf numFmtId="1" fontId="0" fillId="0" borderId="0" xfId="0" applyNumberFormat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" fontId="0" fillId="0" borderId="0" xfId="0" applyNumberFormat="1"/>
    <xf numFmtId="1" fontId="9" fillId="6" borderId="0" xfId="0" applyNumberFormat="1" applyFont="1" applyFill="1" applyBorder="1"/>
    <xf numFmtId="1" fontId="9" fillId="7" borderId="0" xfId="0" applyNumberFormat="1" applyFont="1" applyFill="1" applyBorder="1"/>
    <xf numFmtId="1" fontId="9" fillId="8" borderId="0" xfId="0" applyNumberFormat="1" applyFont="1" applyFill="1" applyBorder="1"/>
    <xf numFmtId="1" fontId="9" fillId="0" borderId="0" xfId="0" applyNumberFormat="1" applyFont="1" applyFill="1" applyBorder="1"/>
    <xf numFmtId="1" fontId="16" fillId="0" borderId="0" xfId="0" applyNumberFormat="1" applyFont="1" applyFill="1" applyBorder="1" applyAlignment="1">
      <alignment wrapText="1"/>
    </xf>
    <xf numFmtId="1" fontId="9" fillId="9" borderId="0" xfId="0" applyNumberFormat="1" applyFont="1" applyFill="1" applyBorder="1"/>
    <xf numFmtId="1" fontId="6" fillId="9" borderId="0" xfId="0" applyNumberFormat="1" applyFont="1" applyFill="1" applyBorder="1"/>
    <xf numFmtId="1" fontId="9" fillId="3" borderId="0" xfId="0" applyNumberFormat="1" applyFont="1" applyFill="1" applyBorder="1" applyAlignment="1">
      <alignment wrapText="1"/>
    </xf>
    <xf numFmtId="1" fontId="6" fillId="3" borderId="0" xfId="0" applyNumberFormat="1" applyFont="1" applyFill="1" applyBorder="1" applyAlignment="1">
      <alignment horizontal="left"/>
    </xf>
    <xf numFmtId="0" fontId="11" fillId="12" borderId="10" xfId="0" applyFont="1" applyFill="1" applyBorder="1"/>
    <xf numFmtId="0" fontId="10" fillId="12" borderId="10" xfId="0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center" wrapText="1"/>
    </xf>
    <xf numFmtId="0" fontId="11" fillId="12" borderId="11" xfId="0" applyFont="1" applyFill="1" applyBorder="1"/>
    <xf numFmtId="0" fontId="11" fillId="12" borderId="12" xfId="0" applyFont="1" applyFill="1" applyBorder="1"/>
    <xf numFmtId="0" fontId="19" fillId="13" borderId="13" xfId="0" applyFont="1" applyFill="1" applyBorder="1"/>
    <xf numFmtId="0" fontId="18" fillId="13" borderId="13" xfId="0" applyFont="1" applyFill="1" applyBorder="1" applyAlignment="1">
      <alignment horizontal="center" vertical="center" wrapText="1"/>
    </xf>
    <xf numFmtId="0" fontId="19" fillId="13" borderId="14" xfId="0" applyFont="1" applyFill="1" applyBorder="1" applyAlignment="1">
      <alignment horizontal="center" wrapText="1"/>
    </xf>
    <xf numFmtId="0" fontId="19" fillId="13" borderId="16" xfId="0" applyFont="1" applyFill="1" applyBorder="1"/>
    <xf numFmtId="0" fontId="18" fillId="13" borderId="16" xfId="0" applyFont="1" applyFill="1" applyBorder="1" applyAlignment="1">
      <alignment horizontal="center" vertical="center" wrapText="1"/>
    </xf>
    <xf numFmtId="0" fontId="12" fillId="13" borderId="13" xfId="0" applyFont="1" applyFill="1" applyBorder="1"/>
    <xf numFmtId="0" fontId="12" fillId="13" borderId="14" xfId="0" applyFont="1" applyFill="1" applyBorder="1" applyAlignment="1">
      <alignment horizontal="center" wrapText="1"/>
    </xf>
    <xf numFmtId="0" fontId="12" fillId="13" borderId="14" xfId="0" applyFont="1" applyFill="1" applyBorder="1"/>
    <xf numFmtId="0" fontId="12" fillId="13" borderId="15" xfId="0" applyFont="1" applyFill="1" applyBorder="1"/>
    <xf numFmtId="0" fontId="12" fillId="13" borderId="16" xfId="0" applyFont="1" applyFill="1" applyBorder="1"/>
    <xf numFmtId="0" fontId="12" fillId="13" borderId="17" xfId="0" applyFont="1" applyFill="1" applyBorder="1" applyAlignment="1">
      <alignment horizontal="center" wrapText="1"/>
    </xf>
    <xf numFmtId="0" fontId="12" fillId="13" borderId="17" xfId="0" applyFont="1" applyFill="1" applyBorder="1"/>
    <xf numFmtId="0" fontId="12" fillId="13" borderId="18" xfId="0" applyFont="1" applyFill="1" applyBorder="1"/>
    <xf numFmtId="0" fontId="11" fillId="14" borderId="19" xfId="0" applyFont="1" applyFill="1" applyBorder="1"/>
    <xf numFmtId="0" fontId="10" fillId="14" borderId="19" xfId="0" applyFont="1" applyFill="1" applyBorder="1" applyAlignment="1">
      <alignment horizontal="center" vertical="center"/>
    </xf>
    <xf numFmtId="0" fontId="11" fillId="14" borderId="20" xfId="0" applyFont="1" applyFill="1" applyBorder="1" applyAlignment="1">
      <alignment horizontal="center" wrapText="1"/>
    </xf>
    <xf numFmtId="0" fontId="11" fillId="14" borderId="20" xfId="0" applyFont="1" applyFill="1" applyBorder="1"/>
    <xf numFmtId="0" fontId="11" fillId="14" borderId="21" xfId="0" applyFont="1" applyFill="1" applyBorder="1"/>
    <xf numFmtId="0" fontId="3" fillId="14" borderId="20" xfId="0" applyFont="1" applyFill="1" applyBorder="1" applyAlignment="1">
      <alignment horizontal="left"/>
    </xf>
    <xf numFmtId="0" fontId="19" fillId="15" borderId="22" xfId="0" applyFont="1" applyFill="1" applyBorder="1"/>
    <xf numFmtId="0" fontId="18" fillId="15" borderId="22" xfId="0" applyFont="1" applyFill="1" applyBorder="1" applyAlignment="1">
      <alignment horizontal="center" vertical="center" wrapText="1"/>
    </xf>
    <xf numFmtId="0" fontId="19" fillId="15" borderId="23" xfId="0" applyFont="1" applyFill="1" applyBorder="1" applyAlignment="1">
      <alignment horizontal="center" wrapText="1"/>
    </xf>
    <xf numFmtId="0" fontId="19" fillId="15" borderId="25" xfId="0" applyFont="1" applyFill="1" applyBorder="1"/>
    <xf numFmtId="0" fontId="18" fillId="15" borderId="25" xfId="0" applyFont="1" applyFill="1" applyBorder="1" applyAlignment="1">
      <alignment horizontal="center" vertical="center" wrapText="1"/>
    </xf>
    <xf numFmtId="0" fontId="19" fillId="15" borderId="26" xfId="0" applyFont="1" applyFill="1" applyBorder="1" applyAlignment="1">
      <alignment horizontal="center" wrapText="1"/>
    </xf>
    <xf numFmtId="0" fontId="12" fillId="15" borderId="22" xfId="0" applyFont="1" applyFill="1" applyBorder="1"/>
    <xf numFmtId="0" fontId="12" fillId="15" borderId="23" xfId="0" applyFont="1" applyFill="1" applyBorder="1" applyAlignment="1">
      <alignment horizontal="center" wrapText="1"/>
    </xf>
    <xf numFmtId="0" fontId="12" fillId="15" borderId="23" xfId="0" applyFont="1" applyFill="1" applyBorder="1"/>
    <xf numFmtId="0" fontId="12" fillId="15" borderId="24" xfId="0" applyFont="1" applyFill="1" applyBorder="1"/>
    <xf numFmtId="0" fontId="12" fillId="15" borderId="25" xfId="0" applyFont="1" applyFill="1" applyBorder="1"/>
    <xf numFmtId="0" fontId="12" fillId="15" borderId="26" xfId="0" applyFont="1" applyFill="1" applyBorder="1" applyAlignment="1">
      <alignment horizontal="center" wrapText="1"/>
    </xf>
    <xf numFmtId="0" fontId="12" fillId="15" borderId="26" xfId="0" applyFont="1" applyFill="1" applyBorder="1"/>
    <xf numFmtId="0" fontId="12" fillId="15" borderId="27" xfId="0" applyFont="1" applyFill="1" applyBorder="1"/>
    <xf numFmtId="0" fontId="10" fillId="16" borderId="1" xfId="0" applyFont="1" applyFill="1" applyBorder="1" applyAlignment="1">
      <alignment horizontal="center" vertical="center" wrapText="1"/>
    </xf>
    <xf numFmtId="0" fontId="11" fillId="16" borderId="1" xfId="0" applyFont="1" applyFill="1" applyBorder="1"/>
    <xf numFmtId="0" fontId="11" fillId="16" borderId="3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2" xfId="0" applyFont="1" applyFill="1" applyBorder="1"/>
    <xf numFmtId="0" fontId="11" fillId="0" borderId="7" xfId="0" applyFont="1" applyFill="1" applyBorder="1"/>
    <xf numFmtId="0" fontId="10" fillId="5" borderId="7" xfId="0" applyFont="1" applyFill="1" applyBorder="1" applyAlignment="1">
      <alignment horizontal="left"/>
    </xf>
    <xf numFmtId="0" fontId="10" fillId="5" borderId="0" xfId="0" applyFont="1" applyFill="1" applyBorder="1" applyAlignment="1">
      <alignment horizontal="left"/>
    </xf>
    <xf numFmtId="0" fontId="10" fillId="5" borderId="31" xfId="0" applyFont="1" applyFill="1" applyBorder="1" applyAlignment="1">
      <alignment horizontal="center" vertical="center"/>
    </xf>
    <xf numFmtId="0" fontId="11" fillId="5" borderId="31" xfId="0" applyFont="1" applyFill="1" applyBorder="1"/>
    <xf numFmtId="0" fontId="11" fillId="5" borderId="32" xfId="0" applyFont="1" applyFill="1" applyBorder="1" applyAlignment="1">
      <alignment horizontal="center" wrapText="1"/>
    </xf>
    <xf numFmtId="0" fontId="11" fillId="0" borderId="32" xfId="0" applyFont="1" applyFill="1" applyBorder="1" applyAlignment="1">
      <alignment horizontal="center" wrapText="1"/>
    </xf>
    <xf numFmtId="0" fontId="11" fillId="5" borderId="32" xfId="0" applyFont="1" applyFill="1" applyBorder="1"/>
    <xf numFmtId="0" fontId="11" fillId="5" borderId="33" xfId="0" applyFont="1" applyFill="1" applyBorder="1"/>
    <xf numFmtId="0" fontId="13" fillId="3" borderId="34" xfId="0" applyFont="1" applyFill="1" applyBorder="1" applyAlignment="1">
      <alignment wrapText="1"/>
    </xf>
    <xf numFmtId="0" fontId="13" fillId="3" borderId="35" xfId="0" applyFont="1" applyFill="1" applyBorder="1" applyAlignment="1">
      <alignment horizontal="center" wrapText="1"/>
    </xf>
    <xf numFmtId="0" fontId="13" fillId="0" borderId="35" xfId="0" applyFont="1" applyFill="1" applyBorder="1" applyAlignment="1">
      <alignment horizontal="center" wrapText="1"/>
    </xf>
    <xf numFmtId="0" fontId="13" fillId="3" borderId="35" xfId="0" applyFont="1" applyFill="1" applyBorder="1" applyAlignment="1">
      <alignment wrapText="1"/>
    </xf>
    <xf numFmtId="0" fontId="13" fillId="3" borderId="36" xfId="0" applyFont="1" applyFill="1" applyBorder="1" applyAlignment="1">
      <alignment wrapText="1"/>
    </xf>
    <xf numFmtId="0" fontId="13" fillId="3" borderId="37" xfId="0" applyFont="1" applyFill="1" applyBorder="1" applyAlignment="1">
      <alignment wrapText="1"/>
    </xf>
    <xf numFmtId="0" fontId="13" fillId="3" borderId="38" xfId="0" applyFont="1" applyFill="1" applyBorder="1" applyAlignment="1">
      <alignment horizontal="center" wrapText="1"/>
    </xf>
    <xf numFmtId="0" fontId="24" fillId="3" borderId="38" xfId="0" applyFont="1" applyFill="1" applyBorder="1" applyAlignment="1">
      <alignment horizontal="center" wrapText="1"/>
    </xf>
    <xf numFmtId="0" fontId="13" fillId="0" borderId="38" xfId="0" applyFont="1" applyFill="1" applyBorder="1" applyAlignment="1">
      <alignment horizontal="center" wrapText="1"/>
    </xf>
    <xf numFmtId="0" fontId="13" fillId="3" borderId="38" xfId="0" applyFont="1" applyFill="1" applyBorder="1" applyAlignment="1">
      <alignment wrapText="1"/>
    </xf>
    <xf numFmtId="0" fontId="13" fillId="3" borderId="39" xfId="0" applyFont="1" applyFill="1" applyBorder="1" applyAlignment="1">
      <alignment wrapText="1"/>
    </xf>
    <xf numFmtId="0" fontId="10" fillId="17" borderId="40" xfId="0" applyFont="1" applyFill="1" applyBorder="1" applyAlignment="1">
      <alignment horizontal="center" vertical="center"/>
    </xf>
    <xf numFmtId="0" fontId="11" fillId="17" borderId="40" xfId="0" applyFont="1" applyFill="1" applyBorder="1"/>
    <xf numFmtId="0" fontId="11" fillId="17" borderId="41" xfId="0" applyFont="1" applyFill="1" applyBorder="1" applyAlignment="1">
      <alignment horizontal="center" wrapText="1"/>
    </xf>
    <xf numFmtId="0" fontId="25" fillId="17" borderId="41" xfId="0" applyFont="1" applyFill="1" applyBorder="1" applyAlignment="1">
      <alignment horizontal="center" wrapText="1"/>
    </xf>
    <xf numFmtId="0" fontId="11" fillId="17" borderId="41" xfId="0" applyFont="1" applyFill="1" applyBorder="1"/>
    <xf numFmtId="0" fontId="11" fillId="17" borderId="42" xfId="0" applyFont="1" applyFill="1" applyBorder="1"/>
    <xf numFmtId="0" fontId="13" fillId="3" borderId="43" xfId="0" applyFont="1" applyFill="1" applyBorder="1" applyAlignment="1">
      <alignment wrapText="1"/>
    </xf>
    <xf numFmtId="0" fontId="13" fillId="3" borderId="44" xfId="0" applyFont="1" applyFill="1" applyBorder="1" applyAlignment="1">
      <alignment horizontal="center" wrapText="1"/>
    </xf>
    <xf numFmtId="0" fontId="13" fillId="0" borderId="44" xfId="0" applyFont="1" applyFill="1" applyBorder="1" applyAlignment="1">
      <alignment horizontal="center" wrapText="1"/>
    </xf>
    <xf numFmtId="0" fontId="13" fillId="3" borderId="44" xfId="0" applyFont="1" applyFill="1" applyBorder="1" applyAlignment="1">
      <alignment wrapText="1"/>
    </xf>
    <xf numFmtId="0" fontId="13" fillId="3" borderId="45" xfId="0" applyFont="1" applyFill="1" applyBorder="1" applyAlignment="1">
      <alignment wrapText="1"/>
    </xf>
    <xf numFmtId="0" fontId="10" fillId="0" borderId="43" xfId="0" applyFont="1" applyBorder="1" applyAlignment="1">
      <alignment horizontal="center" vertical="center"/>
    </xf>
    <xf numFmtId="0" fontId="11" fillId="0" borderId="43" xfId="0" applyFont="1" applyBorder="1"/>
    <xf numFmtId="0" fontId="11" fillId="0" borderId="44" xfId="0" applyFont="1" applyBorder="1" applyAlignment="1">
      <alignment horizontal="center" wrapText="1"/>
    </xf>
    <xf numFmtId="0" fontId="12" fillId="10" borderId="34" xfId="0" applyFont="1" applyFill="1" applyBorder="1"/>
    <xf numFmtId="0" fontId="12" fillId="10" borderId="35" xfId="0" applyFont="1" applyFill="1" applyBorder="1" applyAlignment="1">
      <alignment horizontal="center" wrapText="1"/>
    </xf>
    <xf numFmtId="0" fontId="12" fillId="0" borderId="35" xfId="0" applyFont="1" applyFill="1" applyBorder="1" applyAlignment="1">
      <alignment horizontal="center" wrapText="1"/>
    </xf>
    <xf numFmtId="0" fontId="12" fillId="10" borderId="35" xfId="0" applyFont="1" applyFill="1" applyBorder="1"/>
    <xf numFmtId="0" fontId="12" fillId="10" borderId="36" xfId="0" applyFont="1" applyFill="1" applyBorder="1"/>
    <xf numFmtId="0" fontId="18" fillId="10" borderId="34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wrapText="1"/>
    </xf>
    <xf numFmtId="0" fontId="19" fillId="10" borderId="34" xfId="0" applyFont="1" applyFill="1" applyBorder="1"/>
    <xf numFmtId="0" fontId="11" fillId="18" borderId="46" xfId="0" applyFont="1" applyFill="1" applyBorder="1"/>
    <xf numFmtId="0" fontId="10" fillId="18" borderId="46" xfId="0" applyFont="1" applyFill="1" applyBorder="1" applyAlignment="1">
      <alignment horizontal="center" vertical="center"/>
    </xf>
    <xf numFmtId="0" fontId="11" fillId="18" borderId="47" xfId="0" applyFont="1" applyFill="1" applyBorder="1" applyAlignment="1">
      <alignment horizontal="center" wrapText="1"/>
    </xf>
    <xf numFmtId="0" fontId="11" fillId="18" borderId="47" xfId="0" applyFont="1" applyFill="1" applyBorder="1"/>
    <xf numFmtId="0" fontId="11" fillId="18" borderId="48" xfId="0" applyFont="1" applyFill="1" applyBorder="1"/>
    <xf numFmtId="0" fontId="11" fillId="18" borderId="49" xfId="0" applyFont="1" applyFill="1" applyBorder="1"/>
    <xf numFmtId="0" fontId="10" fillId="18" borderId="49" xfId="0" applyFont="1" applyFill="1" applyBorder="1" applyAlignment="1">
      <alignment horizontal="center" vertical="center"/>
    </xf>
    <xf numFmtId="0" fontId="11" fillId="18" borderId="50" xfId="0" applyFont="1" applyFill="1" applyBorder="1" applyAlignment="1">
      <alignment horizontal="center" wrapText="1"/>
    </xf>
    <xf numFmtId="0" fontId="11" fillId="18" borderId="50" xfId="0" applyFont="1" applyFill="1" applyBorder="1"/>
    <xf numFmtId="0" fontId="11" fillId="18" borderId="51" xfId="0" applyFont="1" applyFill="1" applyBorder="1"/>
    <xf numFmtId="0" fontId="12" fillId="10" borderId="52" xfId="0" applyFont="1" applyFill="1" applyBorder="1"/>
    <xf numFmtId="0" fontId="12" fillId="10" borderId="53" xfId="0" applyFont="1" applyFill="1" applyBorder="1" applyAlignment="1">
      <alignment horizontal="center" wrapText="1"/>
    </xf>
    <xf numFmtId="0" fontId="12" fillId="0" borderId="53" xfId="0" applyFont="1" applyFill="1" applyBorder="1" applyAlignment="1">
      <alignment horizontal="center" wrapText="1"/>
    </xf>
    <xf numFmtId="0" fontId="12" fillId="10" borderId="53" xfId="0" applyFont="1" applyFill="1" applyBorder="1"/>
    <xf numFmtId="0" fontId="12" fillId="10" borderId="54" xfId="0" applyFont="1" applyFill="1" applyBorder="1"/>
    <xf numFmtId="0" fontId="24" fillId="10" borderId="53" xfId="0" applyFont="1" applyFill="1" applyBorder="1" applyAlignment="1">
      <alignment horizontal="center" wrapText="1"/>
    </xf>
    <xf numFmtId="0" fontId="18" fillId="10" borderId="52" xfId="0" applyFont="1" applyFill="1" applyBorder="1" applyAlignment="1">
      <alignment horizontal="center" vertical="center" wrapText="1"/>
    </xf>
    <xf numFmtId="0" fontId="19" fillId="10" borderId="53" xfId="0" applyFont="1" applyFill="1" applyBorder="1" applyAlignment="1">
      <alignment horizontal="center" wrapText="1"/>
    </xf>
    <xf numFmtId="0" fontId="19" fillId="10" borderId="52" xfId="0" applyFont="1" applyFill="1" applyBorder="1"/>
    <xf numFmtId="0" fontId="10" fillId="19" borderId="55" xfId="0" applyFont="1" applyFill="1" applyBorder="1" applyAlignment="1">
      <alignment horizontal="center" vertical="center" wrapText="1"/>
    </xf>
    <xf numFmtId="0" fontId="11" fillId="19" borderId="55" xfId="0" applyFont="1" applyFill="1" applyBorder="1"/>
    <xf numFmtId="0" fontId="11" fillId="19" borderId="56" xfId="0" applyFont="1" applyFill="1" applyBorder="1" applyAlignment="1">
      <alignment horizontal="center" wrapText="1"/>
    </xf>
    <xf numFmtId="0" fontId="11" fillId="19" borderId="56" xfId="0" applyFont="1" applyFill="1" applyBorder="1"/>
    <xf numFmtId="0" fontId="11" fillId="19" borderId="57" xfId="0" applyFont="1" applyFill="1" applyBorder="1"/>
    <xf numFmtId="0" fontId="12" fillId="11" borderId="58" xfId="0" applyFont="1" applyFill="1" applyBorder="1"/>
    <xf numFmtId="0" fontId="12" fillId="11" borderId="59" xfId="0" applyFont="1" applyFill="1" applyBorder="1" applyAlignment="1">
      <alignment horizontal="center" wrapText="1"/>
    </xf>
    <xf numFmtId="0" fontId="12" fillId="0" borderId="59" xfId="0" applyFont="1" applyFill="1" applyBorder="1" applyAlignment="1">
      <alignment horizontal="center" wrapText="1"/>
    </xf>
    <xf numFmtId="0" fontId="12" fillId="11" borderId="59" xfId="0" applyFont="1" applyFill="1" applyBorder="1"/>
    <xf numFmtId="0" fontId="12" fillId="11" borderId="60" xfId="0" applyFont="1" applyFill="1" applyBorder="1"/>
    <xf numFmtId="0" fontId="20" fillId="11" borderId="59" xfId="0" applyFont="1" applyFill="1" applyBorder="1" applyAlignment="1">
      <alignment horizontal="center" wrapText="1"/>
    </xf>
    <xf numFmtId="0" fontId="18" fillId="11" borderId="58" xfId="0" applyFont="1" applyFill="1" applyBorder="1" applyAlignment="1">
      <alignment horizontal="center" vertical="center" wrapText="1"/>
    </xf>
    <xf numFmtId="0" fontId="19" fillId="11" borderId="59" xfId="0" applyFont="1" applyFill="1" applyBorder="1" applyAlignment="1">
      <alignment horizontal="center" wrapText="1"/>
    </xf>
    <xf numFmtId="0" fontId="11" fillId="11" borderId="59" xfId="0" applyFont="1" applyFill="1" applyBorder="1" applyAlignment="1">
      <alignment horizontal="center" wrapText="1"/>
    </xf>
    <xf numFmtId="0" fontId="19" fillId="11" borderId="58" xfId="0" applyFont="1" applyFill="1" applyBorder="1"/>
    <xf numFmtId="0" fontId="12" fillId="11" borderId="61" xfId="0" applyFont="1" applyFill="1" applyBorder="1"/>
    <xf numFmtId="0" fontId="12" fillId="11" borderId="62" xfId="0" applyFont="1" applyFill="1" applyBorder="1" applyAlignment="1">
      <alignment horizontal="center" wrapText="1"/>
    </xf>
    <xf numFmtId="0" fontId="12" fillId="0" borderId="62" xfId="0" applyFont="1" applyFill="1" applyBorder="1" applyAlignment="1">
      <alignment horizontal="center" wrapText="1"/>
    </xf>
    <xf numFmtId="0" fontId="12" fillId="11" borderId="62" xfId="0" applyFont="1" applyFill="1" applyBorder="1"/>
    <xf numFmtId="0" fontId="12" fillId="11" borderId="63" xfId="0" applyFont="1" applyFill="1" applyBorder="1"/>
    <xf numFmtId="0" fontId="18" fillId="11" borderId="61" xfId="0" applyFont="1" applyFill="1" applyBorder="1" applyAlignment="1">
      <alignment horizontal="center" vertical="center" wrapText="1"/>
    </xf>
    <xf numFmtId="0" fontId="19" fillId="11" borderId="61" xfId="0" applyFont="1" applyFill="1" applyBorder="1"/>
    <xf numFmtId="0" fontId="19" fillId="11" borderId="62" xfId="0" applyFont="1" applyFill="1" applyBorder="1" applyAlignment="1">
      <alignment horizontal="center" wrapText="1"/>
    </xf>
    <xf numFmtId="0" fontId="11" fillId="0" borderId="47" xfId="0" applyFont="1" applyFill="1" applyBorder="1" applyAlignment="1">
      <alignment horizontal="center" wrapText="1"/>
    </xf>
    <xf numFmtId="0" fontId="11" fillId="0" borderId="50" xfId="0" applyFont="1" applyFill="1" applyBorder="1" applyAlignment="1">
      <alignment horizontal="center" wrapText="1"/>
    </xf>
    <xf numFmtId="0" fontId="11" fillId="0" borderId="56" xfId="0" applyFont="1" applyFill="1" applyBorder="1" applyAlignment="1">
      <alignment horizontal="center" wrapText="1"/>
    </xf>
    <xf numFmtId="0" fontId="11" fillId="0" borderId="41" xfId="0" applyFont="1" applyFill="1" applyBorder="1" applyAlignment="1">
      <alignment horizontal="center" wrapText="1"/>
    </xf>
    <xf numFmtId="0" fontId="0" fillId="0" borderId="0" xfId="0" applyFill="1"/>
    <xf numFmtId="1" fontId="9" fillId="20" borderId="28" xfId="0" applyNumberFormat="1" applyFont="1" applyFill="1" applyBorder="1"/>
    <xf numFmtId="1" fontId="17" fillId="20" borderId="28" xfId="0" applyNumberFormat="1" applyFont="1" applyFill="1" applyBorder="1" applyAlignment="1">
      <alignment wrapText="1"/>
    </xf>
    <xf numFmtId="0" fontId="26" fillId="3" borderId="37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wrapText="1"/>
    </xf>
    <xf numFmtId="0" fontId="27" fillId="3" borderId="38" xfId="0" applyFont="1" applyFill="1" applyBorder="1" applyAlignment="1">
      <alignment horizontal="center" wrapText="1"/>
    </xf>
    <xf numFmtId="0" fontId="27" fillId="3" borderId="34" xfId="0" applyFont="1" applyFill="1" applyBorder="1" applyAlignment="1">
      <alignment wrapText="1"/>
    </xf>
    <xf numFmtId="0" fontId="27" fillId="3" borderId="35" xfId="0" applyFont="1" applyFill="1" applyBorder="1" applyAlignment="1">
      <alignment horizontal="center" wrapText="1"/>
    </xf>
    <xf numFmtId="0" fontId="26" fillId="3" borderId="43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indent="5"/>
    </xf>
    <xf numFmtId="0" fontId="27" fillId="3" borderId="43" xfId="0" applyFont="1" applyFill="1" applyBorder="1" applyAlignment="1">
      <alignment wrapText="1"/>
    </xf>
    <xf numFmtId="0" fontId="27" fillId="3" borderId="44" xfId="0" applyFont="1" applyFill="1" applyBorder="1" applyAlignment="1">
      <alignment horizontal="center" wrapText="1"/>
    </xf>
    <xf numFmtId="0" fontId="10" fillId="5" borderId="64" xfId="0" applyFont="1" applyFill="1" applyBorder="1" applyAlignment="1">
      <alignment horizontal="center" vertical="center"/>
    </xf>
    <xf numFmtId="0" fontId="11" fillId="5" borderId="64" xfId="0" applyFont="1" applyFill="1" applyBorder="1"/>
    <xf numFmtId="0" fontId="11" fillId="5" borderId="65" xfId="0" applyFont="1" applyFill="1" applyBorder="1" applyAlignment="1">
      <alignment horizontal="center" wrapText="1"/>
    </xf>
    <xf numFmtId="0" fontId="10" fillId="0" borderId="66" xfId="0" applyFont="1" applyFill="1" applyBorder="1" applyAlignment="1">
      <alignment horizontal="center" vertical="center"/>
    </xf>
    <xf numFmtId="0" fontId="11" fillId="0" borderId="66" xfId="0" applyFont="1" applyFill="1" applyBorder="1"/>
    <xf numFmtId="0" fontId="11" fillId="0" borderId="67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21" borderId="0" xfId="0" applyFont="1" applyFill="1"/>
    <xf numFmtId="0" fontId="0" fillId="21" borderId="0" xfId="0" applyFill="1"/>
    <xf numFmtId="0" fontId="0" fillId="21" borderId="0" xfId="0" applyFill="1" applyAlignment="1">
      <alignment horizontal="center" wrapText="1"/>
    </xf>
    <xf numFmtId="0" fontId="0" fillId="21" borderId="0" xfId="0" applyFill="1" applyBorder="1" applyAlignment="1">
      <alignment horizontal="center" wrapText="1"/>
    </xf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/>
    <xf numFmtId="1" fontId="9" fillId="8" borderId="28" xfId="0" applyNumberFormat="1" applyFont="1" applyFill="1" applyBorder="1"/>
    <xf numFmtId="1" fontId="17" fillId="0" borderId="0" xfId="0" applyNumberFormat="1" applyFont="1" applyFill="1" applyBorder="1" applyAlignment="1">
      <alignment wrapText="1"/>
    </xf>
    <xf numFmtId="0" fontId="0" fillId="10" borderId="0" xfId="0" applyFill="1"/>
    <xf numFmtId="0" fontId="3" fillId="10" borderId="0" xfId="0" applyFont="1" applyFill="1"/>
    <xf numFmtId="0" fontId="10" fillId="3" borderId="0" xfId="0" applyFont="1" applyFill="1" applyAlignment="1">
      <alignment horizontal="center"/>
    </xf>
    <xf numFmtId="0" fontId="10" fillId="0" borderId="0" xfId="0" applyFont="1"/>
    <xf numFmtId="3" fontId="21" fillId="0" borderId="0" xfId="0" applyNumberFormat="1" applyFont="1"/>
    <xf numFmtId="0" fontId="20" fillId="0" borderId="0" xfId="0" applyFont="1" applyAlignment="1">
      <alignment horizontal="left" indent="2"/>
    </xf>
    <xf numFmtId="3" fontId="21" fillId="0" borderId="30" xfId="0" applyNumberFormat="1" applyFont="1" applyBorder="1"/>
    <xf numFmtId="3" fontId="10" fillId="0" borderId="0" xfId="0" applyNumberFormat="1" applyFont="1"/>
    <xf numFmtId="3" fontId="22" fillId="0" borderId="0" xfId="0" applyNumberFormat="1" applyFont="1"/>
    <xf numFmtId="0" fontId="23" fillId="0" borderId="0" xfId="0" applyFont="1"/>
    <xf numFmtId="164" fontId="21" fillId="0" borderId="0" xfId="1" applyNumberFormat="1" applyFont="1"/>
    <xf numFmtId="0" fontId="10" fillId="3" borderId="0" xfId="0" applyFont="1" applyFill="1" applyAlignment="1">
      <alignment horizontal="center" wrapText="1"/>
    </xf>
    <xf numFmtId="164" fontId="21" fillId="0" borderId="30" xfId="1" applyNumberFormat="1" applyFont="1" applyBorder="1"/>
    <xf numFmtId="0" fontId="11" fillId="19" borderId="55" xfId="0" applyFont="1" applyFill="1" applyBorder="1" applyAlignment="1">
      <alignment horizontal="center" wrapText="1"/>
    </xf>
    <xf numFmtId="0" fontId="3" fillId="12" borderId="29" xfId="0" applyFont="1" applyFill="1" applyBorder="1" applyAlignment="1"/>
    <xf numFmtId="0" fontId="11" fillId="22" borderId="0" xfId="0" applyFont="1" applyFill="1" applyBorder="1"/>
    <xf numFmtId="0" fontId="10" fillId="22" borderId="0" xfId="0" applyFont="1" applyFill="1" applyBorder="1" applyAlignment="1">
      <alignment horizontal="center" vertical="center"/>
    </xf>
    <xf numFmtId="0" fontId="11" fillId="22" borderId="2" xfId="0" applyFont="1" applyFill="1" applyBorder="1" applyAlignment="1">
      <alignment horizontal="center" wrapText="1"/>
    </xf>
    <xf numFmtId="0" fontId="11" fillId="22" borderId="2" xfId="0" applyFont="1" applyFill="1" applyBorder="1"/>
    <xf numFmtId="0" fontId="11" fillId="22" borderId="7" xfId="0" applyFont="1" applyFill="1" applyBorder="1"/>
    <xf numFmtId="164" fontId="22" fillId="0" borderId="0" xfId="1" applyNumberFormat="1" applyFont="1"/>
    <xf numFmtId="1" fontId="9" fillId="15" borderId="28" xfId="0" applyNumberFormat="1" applyFont="1" applyFill="1" applyBorder="1"/>
    <xf numFmtId="1" fontId="4" fillId="15" borderId="28" xfId="0" applyNumberFormat="1" applyFont="1" applyFill="1" applyBorder="1" applyAlignment="1"/>
    <xf numFmtId="0" fontId="10" fillId="15" borderId="4" xfId="0" applyFont="1" applyFill="1" applyBorder="1" applyAlignment="1">
      <alignment horizontal="center" vertical="center" wrapText="1"/>
    </xf>
    <xf numFmtId="0" fontId="10" fillId="15" borderId="5" xfId="0" applyFont="1" applyFill="1" applyBorder="1" applyAlignment="1">
      <alignment horizontal="center" wrapText="1"/>
    </xf>
    <xf numFmtId="0" fontId="10" fillId="15" borderId="4" xfId="0" applyFont="1" applyFill="1" applyBorder="1"/>
    <xf numFmtId="0" fontId="10" fillId="15" borderId="4" xfId="0" applyFont="1" applyFill="1" applyBorder="1" applyAlignment="1">
      <alignment horizontal="center" wrapText="1"/>
    </xf>
    <xf numFmtId="0" fontId="19" fillId="13" borderId="2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left" wrapText="1"/>
    </xf>
    <xf numFmtId="0" fontId="11" fillId="17" borderId="40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11" fillId="18" borderId="68" xfId="0" applyFont="1" applyFill="1" applyBorder="1" applyAlignment="1">
      <alignment horizontal="center" wrapText="1"/>
    </xf>
    <xf numFmtId="0" fontId="28" fillId="16" borderId="3" xfId="0" applyFont="1" applyFill="1" applyBorder="1" applyAlignment="1">
      <alignment horizontal="center" wrapText="1"/>
    </xf>
    <xf numFmtId="0" fontId="19" fillId="13" borderId="0" xfId="0" applyFont="1" applyFill="1" applyBorder="1"/>
    <xf numFmtId="0" fontId="18" fillId="13" borderId="0" xfId="0" applyFont="1" applyFill="1" applyBorder="1" applyAlignment="1">
      <alignment horizontal="center" vertical="center" wrapText="1"/>
    </xf>
    <xf numFmtId="0" fontId="19" fillId="13" borderId="70" xfId="0" applyFont="1" applyFill="1" applyBorder="1"/>
    <xf numFmtId="0" fontId="18" fillId="13" borderId="70" xfId="0" applyFont="1" applyFill="1" applyBorder="1" applyAlignment="1">
      <alignment horizontal="center" vertical="center" wrapText="1"/>
    </xf>
    <xf numFmtId="0" fontId="19" fillId="13" borderId="71" xfId="0" applyFont="1" applyFill="1" applyBorder="1" applyAlignment="1">
      <alignment horizontal="center" wrapText="1"/>
    </xf>
    <xf numFmtId="0" fontId="19" fillId="13" borderId="72" xfId="0" applyFont="1" applyFill="1" applyBorder="1" applyAlignment="1">
      <alignment horizontal="center" wrapText="1"/>
    </xf>
    <xf numFmtId="0" fontId="19" fillId="13" borderId="73" xfId="0" applyFont="1" applyFill="1" applyBorder="1" applyAlignment="1">
      <alignment horizontal="center" wrapText="1"/>
    </xf>
    <xf numFmtId="0" fontId="19" fillId="13" borderId="74" xfId="0" applyFont="1" applyFill="1" applyBorder="1" applyAlignment="1">
      <alignment horizontal="center" wrapText="1"/>
    </xf>
    <xf numFmtId="0" fontId="19" fillId="13" borderId="76" xfId="0" applyFont="1" applyFill="1" applyBorder="1"/>
    <xf numFmtId="0" fontId="18" fillId="13" borderId="76" xfId="0" applyFont="1" applyFill="1" applyBorder="1" applyAlignment="1">
      <alignment horizontal="center" vertical="center" wrapText="1"/>
    </xf>
    <xf numFmtId="0" fontId="19" fillId="13" borderId="75" xfId="0" applyFont="1" applyFill="1" applyBorder="1"/>
    <xf numFmtId="0" fontId="1" fillId="0" borderId="0" xfId="2"/>
    <xf numFmtId="0" fontId="32" fillId="2" borderId="0" xfId="2" applyFont="1" applyFill="1" applyBorder="1" applyAlignment="1">
      <alignment horizontal="center"/>
    </xf>
    <xf numFmtId="0" fontId="33" fillId="0" borderId="0" xfId="2" applyFont="1" applyAlignment="1">
      <alignment horizontal="center"/>
    </xf>
    <xf numFmtId="0" fontId="34" fillId="0" borderId="0" xfId="2" applyFont="1" applyAlignment="1">
      <alignment vertical="center" wrapText="1"/>
    </xf>
    <xf numFmtId="0" fontId="35" fillId="2" borderId="0" xfId="2" applyFont="1" applyFill="1" applyBorder="1" applyAlignment="1">
      <alignment horizontal="center"/>
    </xf>
    <xf numFmtId="0" fontId="1" fillId="0" borderId="0" xfId="2" applyFill="1"/>
    <xf numFmtId="0" fontId="29" fillId="0" borderId="0" xfId="2" applyFont="1" applyFill="1" applyBorder="1" applyAlignment="1">
      <alignment horizontal="center"/>
    </xf>
    <xf numFmtId="49" fontId="36" fillId="2" borderId="0" xfId="2" applyNumberFormat="1" applyFont="1" applyFill="1" applyBorder="1" applyAlignment="1">
      <alignment horizontal="center"/>
    </xf>
    <xf numFmtId="0" fontId="7" fillId="2" borderId="0" xfId="2" applyFont="1" applyFill="1" applyBorder="1" applyAlignment="1">
      <alignment vertical="top" wrapText="1"/>
    </xf>
    <xf numFmtId="0" fontId="41" fillId="0" borderId="0" xfId="2" applyFont="1"/>
    <xf numFmtId="0" fontId="8" fillId="2" borderId="0" xfId="2" applyFont="1" applyFill="1" applyAlignment="1">
      <alignment horizontal="left"/>
    </xf>
    <xf numFmtId="0" fontId="3" fillId="0" borderId="0" xfId="2" applyFont="1"/>
    <xf numFmtId="0" fontId="1" fillId="0" borderId="0" xfId="2" applyBorder="1"/>
    <xf numFmtId="0" fontId="8" fillId="2" borderId="0" xfId="2" applyFont="1" applyFill="1" applyAlignment="1">
      <alignment horizontal="center"/>
    </xf>
    <xf numFmtId="0" fontId="0" fillId="18" borderId="0" xfId="0" applyFill="1"/>
    <xf numFmtId="0" fontId="4" fillId="18" borderId="0" xfId="0" applyFont="1" applyFill="1"/>
    <xf numFmtId="1" fontId="9" fillId="18" borderId="0" xfId="0" applyNumberFormat="1" applyFont="1" applyFill="1" applyBorder="1"/>
    <xf numFmtId="0" fontId="28" fillId="13" borderId="14" xfId="0" applyFont="1" applyFill="1" applyBorder="1" applyAlignment="1">
      <alignment horizontal="center" wrapText="1"/>
    </xf>
    <xf numFmtId="0" fontId="3" fillId="12" borderId="12" xfId="0" applyFont="1" applyFill="1" applyBorder="1" applyAlignment="1"/>
    <xf numFmtId="0" fontId="19" fillId="13" borderId="79" xfId="0" applyFont="1" applyFill="1" applyBorder="1" applyAlignment="1">
      <alignment horizontal="center" wrapText="1"/>
    </xf>
    <xf numFmtId="0" fontId="10" fillId="15" borderId="69" xfId="0" applyFont="1" applyFill="1" applyBorder="1" applyAlignment="1">
      <alignment horizontal="center" vertical="center" wrapText="1"/>
    </xf>
    <xf numFmtId="0" fontId="10" fillId="15" borderId="5" xfId="0" applyFont="1" applyFill="1" applyBorder="1" applyAlignment="1">
      <alignment horizontal="center" vertical="center" wrapText="1"/>
    </xf>
    <xf numFmtId="0" fontId="19" fillId="13" borderId="80" xfId="0" applyFont="1" applyFill="1" applyBorder="1"/>
    <xf numFmtId="0" fontId="19" fillId="13" borderId="81" xfId="0" applyFont="1" applyFill="1" applyBorder="1" applyAlignment="1">
      <alignment wrapText="1"/>
    </xf>
    <xf numFmtId="0" fontId="19" fillId="13" borderId="82" xfId="0" applyFont="1" applyFill="1" applyBorder="1"/>
    <xf numFmtId="0" fontId="10" fillId="5" borderId="7" xfId="0" applyFont="1" applyFill="1" applyBorder="1" applyAlignment="1">
      <alignment wrapText="1"/>
    </xf>
    <xf numFmtId="0" fontId="10" fillId="5" borderId="0" xfId="0" applyFont="1" applyFill="1" applyBorder="1" applyAlignment="1">
      <alignment wrapText="1"/>
    </xf>
    <xf numFmtId="0" fontId="5" fillId="2" borderId="0" xfId="2" applyFont="1" applyFill="1" applyBorder="1" applyAlignment="1"/>
    <xf numFmtId="0" fontId="1" fillId="2" borderId="0" xfId="2" applyFill="1" applyBorder="1" applyAlignment="1"/>
    <xf numFmtId="0" fontId="37" fillId="2" borderId="78" xfId="2" applyFont="1" applyFill="1" applyBorder="1" applyAlignment="1">
      <alignment horizontal="center" wrapText="1"/>
    </xf>
    <xf numFmtId="0" fontId="38" fillId="2" borderId="0" xfId="2" applyFont="1" applyFill="1" applyBorder="1" applyAlignment="1">
      <alignment horizontal="left" vertical="top" wrapText="1"/>
    </xf>
    <xf numFmtId="0" fontId="39" fillId="2" borderId="0" xfId="2" applyFont="1" applyFill="1" applyBorder="1" applyAlignment="1">
      <alignment horizontal="left" vertical="top" wrapText="1"/>
    </xf>
    <xf numFmtId="0" fontId="3" fillId="18" borderId="48" xfId="0" applyFont="1" applyFill="1" applyBorder="1" applyAlignment="1">
      <alignment horizontal="left" wrapText="1"/>
    </xf>
    <xf numFmtId="0" fontId="3" fillId="18" borderId="46" xfId="0" applyFont="1" applyFill="1" applyBorder="1" applyAlignment="1">
      <alignment horizontal="left" wrapText="1"/>
    </xf>
    <xf numFmtId="0" fontId="3" fillId="18" borderId="77" xfId="0" applyFont="1" applyFill="1" applyBorder="1" applyAlignment="1">
      <alignment horizontal="left" wrapText="1"/>
    </xf>
    <xf numFmtId="0" fontId="11" fillId="18" borderId="51" xfId="0" applyFont="1" applyFill="1" applyBorder="1" applyAlignment="1">
      <alignment horizontal="center" wrapText="1"/>
    </xf>
    <xf numFmtId="0" fontId="11" fillId="18" borderId="68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left" wrapText="1"/>
    </xf>
    <xf numFmtId="0" fontId="10" fillId="5" borderId="0" xfId="0" applyFont="1" applyFill="1" applyBorder="1" applyAlignment="1">
      <alignment horizontal="left" wrapText="1"/>
    </xf>
    <xf numFmtId="0" fontId="10" fillId="5" borderId="6" xfId="0" applyFont="1" applyFill="1" applyBorder="1" applyAlignment="1">
      <alignment horizontal="left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Percent" xfId="1" builtinId="5"/>
    <cellStyle name="Percent 2" xfId="4" xr:uid="{00000000-0005-0000-0000-000004000000}"/>
    <cellStyle name="Percent 3" xfId="5" xr:uid="{00000000-0005-0000-0000-000005000000}"/>
  </cellStyles>
  <dxfs count="0"/>
  <tableStyles count="0" defaultTableStyle="TableStyleMedium2" defaultPivotStyle="PivotStyleLight16"/>
  <colors>
    <mruColors>
      <color rgb="FFFF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592667</xdr:colOff>
      <xdr:row>11</xdr:row>
      <xdr:rowOff>1</xdr:rowOff>
    </xdr:from>
    <xdr:to>
      <xdr:col>7</xdr:col>
      <xdr:colOff>42475</xdr:colOff>
      <xdr:row>12</xdr:row>
      <xdr:rowOff>237598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1467" y="3133726"/>
          <a:ext cx="1888208" cy="542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D%20-%20PROVINCIAL%20BUDGET%20ANALYSIS\Provinces\Provincial%20Budget%20Statements\2013-14\1.%20Database\6.%20Final\EC%20-%20EPRE%20-%202013-14%20-%20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Projects%20Past\Children's%20Bill\16%20December%20Models\CD%20Provinces\Western%20Cape\Social%20Development\WC%20-%20Prov%20Soc%20Dev%20Module%2004%20Nov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03\CD%20-%20PROVINCIAL%20BUDGET%20ANALYSIS\Provinces\Provincial%20Budget%20Statements\2008-09\1.%20Database\7.%20Final\WC%20-%202008-09%20BS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a.%20Education%20-%20Grade%20R%20-%202012-13%20-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b.%20Education%20-%20CAPS%20-%202012-13%20-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c.%20Education%20-%20Post%20Provisioning%20-%202012-13%20-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d.%20Education%20-%20ANA%20-%202012-13%20-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Settings"/>
      <sheetName val="Surplus-Deficit Position"/>
      <sheetName val="Own Source Receipts"/>
      <sheetName val="C-Grants"/>
      <sheetName val="Infrastructure"/>
      <sheetName val="Personnel and Training"/>
      <sheetName val="Transfers to Municipalities"/>
      <sheetName val="PPP"/>
      <sheetName val="Public Entities Position"/>
      <sheetName val="Expenditure 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>
        <row r="5">
          <cell r="AQ5">
            <v>1</v>
          </cell>
          <cell r="AR5">
            <v>-1</v>
          </cell>
        </row>
        <row r="21">
          <cell r="AC21" t="str">
            <v>2015/16</v>
          </cell>
          <cell r="AM21" t="str">
            <v>EDUCATION</v>
          </cell>
        </row>
        <row r="22">
          <cell r="AC22" t="str">
            <v>2014/15</v>
          </cell>
        </row>
        <row r="23">
          <cell r="AC23" t="str">
            <v>2013/14</v>
          </cell>
        </row>
        <row r="24">
          <cell r="AC24" t="str">
            <v>2012/13</v>
          </cell>
        </row>
        <row r="25">
          <cell r="AC25" t="str">
            <v>2011/12</v>
          </cell>
        </row>
        <row r="26">
          <cell r="AC26" t="str">
            <v>2010/11</v>
          </cell>
        </row>
        <row r="27">
          <cell r="AC27" t="str">
            <v>2009/10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ments"/>
      <sheetName val="Settings"/>
      <sheetName val="Summary"/>
      <sheetName val="Own source receipts"/>
      <sheetName val="Grants"/>
      <sheetName val="Analysis"/>
      <sheetName val="Payment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Transfers to local government"/>
      <sheetName val="Transfers Detail"/>
      <sheetName val="PPP"/>
      <sheetName val="Public Entities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Gr R"/>
      <sheetName val="FS Gr R"/>
      <sheetName val="GT Gr R"/>
      <sheetName val="KZN Gr R"/>
      <sheetName val="LIM Gr R"/>
      <sheetName val="MPU Gr R"/>
      <sheetName val="NC Gr R"/>
      <sheetName val="NW Gr R"/>
      <sheetName val="WC Gr R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64917.790249999998</v>
          </cell>
        </row>
        <row r="6">
          <cell r="C6">
            <v>3386774.0335999997</v>
          </cell>
        </row>
        <row r="7">
          <cell r="C7">
            <v>300637.21940000006</v>
          </cell>
        </row>
        <row r="8">
          <cell r="C8">
            <v>368684.86920000002</v>
          </cell>
        </row>
        <row r="9">
          <cell r="C9">
            <v>2717451.9449999998</v>
          </cell>
        </row>
        <row r="13">
          <cell r="C13">
            <v>84539.273449999993</v>
          </cell>
        </row>
        <row r="14">
          <cell r="C14">
            <v>4041601.6166035999</v>
          </cell>
        </row>
        <row r="15">
          <cell r="C15">
            <v>316197.56251239998</v>
          </cell>
        </row>
        <row r="16">
          <cell r="C16">
            <v>385120.56559120002</v>
          </cell>
        </row>
        <row r="17">
          <cell r="C17">
            <v>3340283.4885</v>
          </cell>
        </row>
        <row r="21">
          <cell r="C21">
            <v>92852.048100000015</v>
          </cell>
        </row>
        <row r="22">
          <cell r="C22">
            <v>4513160.5946711479</v>
          </cell>
        </row>
        <row r="23">
          <cell r="C23">
            <v>350479.39056873211</v>
          </cell>
        </row>
        <row r="24">
          <cell r="C24">
            <v>406355.8685524161</v>
          </cell>
        </row>
        <row r="25">
          <cell r="C25">
            <v>3756325.33555</v>
          </cell>
        </row>
      </sheetData>
      <sheetData sheetId="2">
        <row r="7">
          <cell r="D7">
            <v>16343578</v>
          </cell>
        </row>
        <row r="8">
          <cell r="D8">
            <v>20373508</v>
          </cell>
        </row>
        <row r="9">
          <cell r="D9">
            <v>21366832</v>
          </cell>
        </row>
      </sheetData>
      <sheetData sheetId="3">
        <row r="7">
          <cell r="D7">
            <v>163656568.60421199</v>
          </cell>
        </row>
        <row r="8">
          <cell r="D8">
            <v>173275374.35903537</v>
          </cell>
        </row>
        <row r="9">
          <cell r="D9">
            <v>182973929.84666136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CAPS"/>
      <sheetName val="FS CAPS"/>
      <sheetName val="GT CAPS"/>
      <sheetName val="KZN CAPS"/>
      <sheetName val="LIM CAPS"/>
      <sheetName val="MPU CAPS"/>
      <sheetName val="NC CAPS"/>
      <sheetName val="NW CAPS"/>
      <sheetName val="WC CAPS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2653821.6096450002</v>
          </cell>
        </row>
        <row r="6">
          <cell r="C6">
            <v>8285287.8800339894</v>
          </cell>
        </row>
        <row r="7">
          <cell r="C7">
            <v>2812086.7829999998</v>
          </cell>
        </row>
        <row r="8">
          <cell r="C8">
            <v>2688196.070784112</v>
          </cell>
        </row>
        <row r="9">
          <cell r="C9">
            <v>2785005.0262498772</v>
          </cell>
        </row>
        <row r="13">
          <cell r="C13">
            <v>3053603.9112750003</v>
          </cell>
        </row>
        <row r="14">
          <cell r="C14">
            <v>8678555.0041300021</v>
          </cell>
        </row>
        <row r="15">
          <cell r="C15">
            <v>2929256.0401500002</v>
          </cell>
        </row>
        <row r="16">
          <cell r="C16">
            <v>2804856.3172000004</v>
          </cell>
        </row>
        <row r="17">
          <cell r="C17">
            <v>2944442.6467800001</v>
          </cell>
        </row>
        <row r="21">
          <cell r="C21">
            <v>3286252.3587400001</v>
          </cell>
        </row>
        <row r="22">
          <cell r="C22">
            <v>9178115.5005497001</v>
          </cell>
        </row>
        <row r="23">
          <cell r="C23">
            <v>3107785.0709504997</v>
          </cell>
        </row>
        <row r="24">
          <cell r="C24">
            <v>2958673.0041452004</v>
          </cell>
        </row>
        <row r="25">
          <cell r="C25">
            <v>3111657.425454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Post"/>
      <sheetName val="FS Post"/>
      <sheetName val="GT Post"/>
      <sheetName val="KZN Post"/>
      <sheetName val="LIM Post"/>
      <sheetName val="MPU Post"/>
      <sheetName val="NC Post"/>
      <sheetName val="NW Post"/>
      <sheetName val="WC Post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22761.15135</v>
          </cell>
        </row>
        <row r="6">
          <cell r="C6">
            <v>117671539.60214509</v>
          </cell>
        </row>
        <row r="7">
          <cell r="C7">
            <v>72843.468003948015</v>
          </cell>
        </row>
        <row r="8">
          <cell r="C8">
            <v>359984.91199999995</v>
          </cell>
        </row>
        <row r="9">
          <cell r="C9">
            <v>117238711.22214115</v>
          </cell>
        </row>
        <row r="13">
          <cell r="C13">
            <v>25490.785450000003</v>
          </cell>
        </row>
        <row r="14">
          <cell r="C14">
            <v>124178953.40845141</v>
          </cell>
        </row>
        <row r="15">
          <cell r="C15">
            <v>75965.717669400008</v>
          </cell>
        </row>
        <row r="16">
          <cell r="C16">
            <v>374495.5944820001</v>
          </cell>
        </row>
        <row r="17">
          <cell r="C17">
            <v>123728492.09630001</v>
          </cell>
        </row>
        <row r="21">
          <cell r="C21">
            <v>27297.010800000004</v>
          </cell>
        </row>
        <row r="22">
          <cell r="C22">
            <v>131468164.78243703</v>
          </cell>
        </row>
        <row r="23">
          <cell r="C23">
            <v>306354.303697742</v>
          </cell>
        </row>
        <row r="24">
          <cell r="C24">
            <v>396435.30616426002</v>
          </cell>
        </row>
        <row r="25">
          <cell r="C25">
            <v>130765375.17257503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ANA"/>
      <sheetName val="FS ANA"/>
      <sheetName val="GT ANA"/>
      <sheetName val="KZN ANA"/>
      <sheetName val="LIM ANA"/>
      <sheetName val="MPU ANA"/>
      <sheetName val="NC ANA"/>
      <sheetName val="NW ANA"/>
      <sheetName val="WC ANA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63658.535000000003</v>
          </cell>
        </row>
        <row r="6">
          <cell r="C6">
            <v>523680.36435718928</v>
          </cell>
        </row>
        <row r="7">
          <cell r="C7">
            <v>349732.77936360973</v>
          </cell>
        </row>
        <row r="8">
          <cell r="C8">
            <v>173947.58499357951</v>
          </cell>
        </row>
        <row r="9">
          <cell r="C9">
            <v>0</v>
          </cell>
        </row>
        <row r="13">
          <cell r="C13">
            <v>104394.405</v>
          </cell>
        </row>
        <row r="14">
          <cell r="C14">
            <v>547859.77147966146</v>
          </cell>
        </row>
        <row r="15">
          <cell r="C15">
            <v>364643.66671160003</v>
          </cell>
        </row>
        <row r="16">
          <cell r="C16">
            <v>183216.1047680614</v>
          </cell>
        </row>
        <row r="17">
          <cell r="C17">
            <v>0</v>
          </cell>
        </row>
        <row r="21">
          <cell r="C21">
            <v>134981.72500000001</v>
          </cell>
        </row>
        <row r="22">
          <cell r="C22">
            <v>573646.98229271919</v>
          </cell>
        </row>
        <row r="23">
          <cell r="C23">
            <v>384339.88024208805</v>
          </cell>
        </row>
        <row r="24">
          <cell r="C24">
            <v>189307.10205063116</v>
          </cell>
        </row>
        <row r="25">
          <cell r="C2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showGridLines="0" zoomScale="110" zoomScaleNormal="110" workbookViewId="0">
      <pane xSplit="36" ySplit="45" topLeftCell="AK61" activePane="bottomRight" state="frozen"/>
      <selection pane="topRight" activeCell="AK1" sqref="AK1"/>
      <selection pane="bottomLeft" activeCell="A46" sqref="A46"/>
      <selection pane="bottomRight" activeCell="I12" sqref="I12:K12"/>
    </sheetView>
  </sheetViews>
  <sheetFormatPr defaultRowHeight="15" x14ac:dyDescent="0.25"/>
  <cols>
    <col min="1" max="2" width="9.140625" style="247"/>
    <col min="3" max="3" width="9.140625" style="247" customWidth="1"/>
    <col min="4" max="9" width="9.140625" style="247"/>
    <col min="10" max="10" width="9.7109375" style="247" customWidth="1"/>
    <col min="11" max="11" width="10.28515625" style="247" customWidth="1"/>
    <col min="12" max="16384" width="9.140625" style="247"/>
  </cols>
  <sheetData>
    <row r="1" spans="2:20" ht="26.25" x14ac:dyDescent="0.4">
      <c r="D1" s="274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</row>
    <row r="2" spans="2:20" ht="27" x14ac:dyDescent="0.35">
      <c r="H2" s="248" t="s">
        <v>69</v>
      </c>
    </row>
    <row r="3" spans="2:20" ht="20.25" x14ac:dyDescent="0.3">
      <c r="H3" s="249" t="s">
        <v>54</v>
      </c>
    </row>
    <row r="4" spans="2:20" ht="20.25" x14ac:dyDescent="0.3">
      <c r="E4" s="250"/>
      <c r="F4" s="250"/>
      <c r="G4" s="250"/>
      <c r="H4" s="249" t="s">
        <v>55</v>
      </c>
      <c r="I4" s="250"/>
      <c r="J4" s="250"/>
      <c r="K4" s="250"/>
    </row>
    <row r="5" spans="2:20" ht="20.25" x14ac:dyDescent="0.3">
      <c r="E5" s="250"/>
      <c r="F5" s="250"/>
      <c r="G5" s="250"/>
      <c r="H5" s="249"/>
      <c r="I5" s="250"/>
      <c r="J5" s="250"/>
      <c r="K5" s="250"/>
    </row>
    <row r="6" spans="2:20" ht="27" x14ac:dyDescent="0.35">
      <c r="H6" s="251" t="s">
        <v>53</v>
      </c>
    </row>
    <row r="7" spans="2:20" ht="27" x14ac:dyDescent="0.35">
      <c r="H7" s="251"/>
    </row>
    <row r="8" spans="2:20" ht="18.75" x14ac:dyDescent="0.3">
      <c r="G8" s="252"/>
      <c r="H8" s="253" t="s">
        <v>72</v>
      </c>
      <c r="I8" s="252"/>
    </row>
    <row r="9" spans="2:20" x14ac:dyDescent="0.25">
      <c r="H9" s="254" t="s">
        <v>73</v>
      </c>
    </row>
    <row r="10" spans="2:20" ht="30" customHeight="1" thickBot="1" x14ac:dyDescent="0.3">
      <c r="F10" s="276" t="s">
        <v>70</v>
      </c>
      <c r="G10" s="276"/>
      <c r="H10" s="276"/>
      <c r="I10" s="276"/>
      <c r="J10" s="276"/>
    </row>
    <row r="12" spans="2:20" ht="24" customHeight="1" x14ac:dyDescent="0.25">
      <c r="I12" s="277" t="s">
        <v>74</v>
      </c>
      <c r="J12" s="277"/>
      <c r="K12" s="277"/>
      <c r="L12" s="255"/>
      <c r="M12" s="255"/>
      <c r="N12" s="255"/>
      <c r="O12" s="255"/>
    </row>
    <row r="13" spans="2:20" s="256" customFormat="1" ht="25.5" customHeight="1" x14ac:dyDescent="0.4">
      <c r="B13" s="247"/>
      <c r="C13" s="247"/>
      <c r="D13" s="247"/>
      <c r="E13" s="247"/>
      <c r="F13" s="247"/>
      <c r="G13" s="247"/>
      <c r="H13" s="247"/>
      <c r="I13" s="278" t="s">
        <v>71</v>
      </c>
      <c r="J13" s="278"/>
      <c r="K13" s="278"/>
      <c r="L13" s="247"/>
      <c r="M13" s="247"/>
      <c r="N13" s="247"/>
      <c r="O13" s="247"/>
      <c r="P13" s="247"/>
      <c r="Q13" s="247"/>
      <c r="R13" s="247"/>
      <c r="S13" s="247"/>
      <c r="T13" s="247"/>
    </row>
    <row r="14" spans="2:20" s="256" customFormat="1" ht="13.5" customHeight="1" x14ac:dyDescent="0.4">
      <c r="B14" s="247"/>
      <c r="C14" s="247"/>
      <c r="D14" s="247"/>
      <c r="E14" s="247"/>
      <c r="F14" s="247"/>
      <c r="G14" s="247"/>
      <c r="H14" s="247"/>
      <c r="I14" s="257" t="s">
        <v>25</v>
      </c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</row>
    <row r="15" spans="2:20" s="256" customFormat="1" ht="13.5" customHeight="1" x14ac:dyDescent="0.4">
      <c r="B15" s="247"/>
      <c r="C15" s="247"/>
      <c r="D15" s="247"/>
      <c r="E15" s="247"/>
      <c r="F15" s="247"/>
      <c r="G15" s="247"/>
      <c r="H15" s="247"/>
      <c r="I15" s="257" t="s">
        <v>26</v>
      </c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</row>
    <row r="17" spans="1:11" x14ac:dyDescent="0.25">
      <c r="D17" s="258"/>
    </row>
    <row r="18" spans="1:11" ht="111.75" customHeight="1" x14ac:dyDescent="0.25">
      <c r="D18" s="258"/>
    </row>
    <row r="19" spans="1:11" x14ac:dyDescent="0.25">
      <c r="A19" s="259"/>
      <c r="B19" s="259"/>
      <c r="C19" s="259"/>
      <c r="D19" s="259"/>
      <c r="J19" s="259"/>
      <c r="K19" s="259"/>
    </row>
    <row r="24" spans="1:11" x14ac:dyDescent="0.25">
      <c r="G24" s="260"/>
    </row>
  </sheetData>
  <mergeCells count="4">
    <mergeCell ref="D1:T1"/>
    <mergeCell ref="F10:J10"/>
    <mergeCell ref="I12:K12"/>
    <mergeCell ref="I13:K13"/>
  </mergeCells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6"/>
  <sheetViews>
    <sheetView zoomScale="145" zoomScaleNormal="14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2.75" x14ac:dyDescent="0.2"/>
  <cols>
    <col min="2" max="2" width="13" customWidth="1"/>
    <col min="3" max="7" width="14.28515625" customWidth="1"/>
    <col min="8" max="8" width="2.7109375" customWidth="1"/>
    <col min="9" max="12" width="11.42578125" customWidth="1"/>
  </cols>
  <sheetData>
    <row r="1" spans="1:12" s="201" customFormat="1" ht="18.75" thickBot="1" x14ac:dyDescent="0.3">
      <c r="B1" s="201" t="s">
        <v>48</v>
      </c>
    </row>
    <row r="2" spans="1:12" ht="20.25" x14ac:dyDescent="0.3">
      <c r="A2" s="37"/>
      <c r="B2" s="202"/>
      <c r="C2" s="202"/>
      <c r="D2" s="37"/>
    </row>
    <row r="3" spans="1:12" s="203" customFormat="1" x14ac:dyDescent="0.2">
      <c r="B3" s="204" t="s">
        <v>42</v>
      </c>
      <c r="C3" s="204"/>
      <c r="D3" s="204"/>
      <c r="I3" s="204"/>
    </row>
    <row r="4" spans="1:12" s="205" customFormat="1" ht="22.5" x14ac:dyDescent="0.2">
      <c r="B4" s="205" t="s">
        <v>29</v>
      </c>
      <c r="C4" s="205" t="s">
        <v>52</v>
      </c>
      <c r="D4" s="214" t="s">
        <v>49</v>
      </c>
      <c r="E4" s="214" t="s">
        <v>50</v>
      </c>
      <c r="F4" s="214" t="s">
        <v>51</v>
      </c>
      <c r="G4" s="214" t="s">
        <v>41</v>
      </c>
      <c r="H4" s="214"/>
      <c r="I4" s="214" t="s">
        <v>49</v>
      </c>
      <c r="J4" s="214" t="s">
        <v>50</v>
      </c>
      <c r="K4" s="214" t="s">
        <v>51</v>
      </c>
      <c r="L4" s="214" t="s">
        <v>41</v>
      </c>
    </row>
    <row r="5" spans="1:12" ht="13.5" x14ac:dyDescent="0.25">
      <c r="B5" s="206" t="s">
        <v>44</v>
      </c>
      <c r="C5" s="210">
        <f>[4]DBE!$D$7</f>
        <v>16343578</v>
      </c>
      <c r="D5" s="207">
        <f>'[4]Summary All'!$C5</f>
        <v>64917.790249999998</v>
      </c>
      <c r="E5" s="207">
        <f>'[5]Summary All'!$C5</f>
        <v>2653821.6096450002</v>
      </c>
      <c r="F5" s="207">
        <f>'[6]Summary All'!$C5</f>
        <v>22761.15135</v>
      </c>
      <c r="G5" s="207">
        <f>'[7]Summary All'!$C5</f>
        <v>63658.535000000003</v>
      </c>
      <c r="I5" s="213">
        <f>D5/$C$5</f>
        <v>3.9720672089061529E-3</v>
      </c>
      <c r="J5" s="213">
        <f>E5/$C$5</f>
        <v>0.16237702721185043</v>
      </c>
      <c r="K5" s="213">
        <f>F5/$C$5</f>
        <v>1.3926663641217363E-3</v>
      </c>
      <c r="L5" s="213">
        <f>G5/$C$5</f>
        <v>3.8950182756799035E-3</v>
      </c>
    </row>
    <row r="6" spans="1:12" ht="13.5" x14ac:dyDescent="0.25">
      <c r="B6" s="206" t="s">
        <v>45</v>
      </c>
      <c r="C6" s="210">
        <f>'[4]Sum Prov.'!$D$7</f>
        <v>163656568.60421199</v>
      </c>
      <c r="D6" s="207">
        <f>'[4]Summary All'!$C6</f>
        <v>3386774.0335999997</v>
      </c>
      <c r="E6" s="207">
        <f>'[5]Summary All'!$C6</f>
        <v>8285287.8800339894</v>
      </c>
      <c r="F6" s="207">
        <f>'[6]Summary All'!$C6</f>
        <v>117671539.60214509</v>
      </c>
      <c r="G6" s="207">
        <f>'[7]Summary All'!$C6</f>
        <v>523680.36435718928</v>
      </c>
      <c r="I6" s="213">
        <f>D6/$C$6</f>
        <v>2.0694397190928488E-2</v>
      </c>
      <c r="J6" s="213">
        <f>E6/$C$6</f>
        <v>5.0626063779151929E-2</v>
      </c>
      <c r="K6" s="213">
        <f>F6/$C$6</f>
        <v>0.71901507287936994</v>
      </c>
      <c r="L6" s="213">
        <f>G6/$C$6</f>
        <v>3.1998737895064938E-3</v>
      </c>
    </row>
    <row r="7" spans="1:12" s="212" customFormat="1" ht="13.5" x14ac:dyDescent="0.25">
      <c r="B7" s="208" t="s">
        <v>46</v>
      </c>
      <c r="C7" s="208"/>
      <c r="D7" s="211">
        <f>'[4]Summary All'!$C7</f>
        <v>300637.21940000006</v>
      </c>
      <c r="E7" s="211">
        <f>'[5]Summary All'!$C7</f>
        <v>2812086.7829999998</v>
      </c>
      <c r="F7" s="211">
        <f>'[6]Summary All'!$C7</f>
        <v>72843.468003948015</v>
      </c>
      <c r="G7" s="211">
        <f>'[7]Summary All'!$C7</f>
        <v>349732.77936360973</v>
      </c>
      <c r="I7" s="223">
        <f>D7/D$6</f>
        <v>8.8768018302193968E-2</v>
      </c>
      <c r="J7" s="223">
        <f t="shared" ref="J7:L9" si="0">E7/E$6</f>
        <v>0.33940725098721175</v>
      </c>
      <c r="K7" s="223">
        <f t="shared" si="0"/>
        <v>6.1904066395524686E-4</v>
      </c>
      <c r="L7" s="223">
        <f t="shared" si="0"/>
        <v>0.66783634286708859</v>
      </c>
    </row>
    <row r="8" spans="1:12" s="212" customFormat="1" ht="13.5" x14ac:dyDescent="0.25">
      <c r="B8" s="208" t="s">
        <v>27</v>
      </c>
      <c r="C8" s="208"/>
      <c r="D8" s="211">
        <f>'[4]Summary All'!$C8</f>
        <v>368684.86920000002</v>
      </c>
      <c r="E8" s="211">
        <f>'[5]Summary All'!$C8</f>
        <v>2688196.070784112</v>
      </c>
      <c r="F8" s="211">
        <f>'[6]Summary All'!$C8</f>
        <v>359984.91199999995</v>
      </c>
      <c r="G8" s="211">
        <f>'[7]Summary All'!$C8</f>
        <v>173947.58499357951</v>
      </c>
      <c r="I8" s="223">
        <f>D8/D$6</f>
        <v>0.10886019130367058</v>
      </c>
      <c r="J8" s="223">
        <f t="shared" si="0"/>
        <v>0.32445415412325829</v>
      </c>
      <c r="K8" s="223">
        <f t="shared" si="0"/>
        <v>3.0592351660999055E-3</v>
      </c>
      <c r="L8" s="223">
        <f t="shared" si="0"/>
        <v>0.33216365713291135</v>
      </c>
    </row>
    <row r="9" spans="1:12" s="212" customFormat="1" ht="13.5" x14ac:dyDescent="0.25">
      <c r="B9" s="208" t="s">
        <v>47</v>
      </c>
      <c r="C9" s="208"/>
      <c r="D9" s="211">
        <f>'[4]Summary All'!$C9</f>
        <v>2717451.9449999998</v>
      </c>
      <c r="E9" s="211">
        <f>'[5]Summary All'!$C9</f>
        <v>2785005.0262498772</v>
      </c>
      <c r="F9" s="211">
        <f>'[6]Summary All'!$C9</f>
        <v>117238711.22214115</v>
      </c>
      <c r="G9" s="211">
        <f>'[7]Summary All'!$C9</f>
        <v>0</v>
      </c>
      <c r="I9" s="223">
        <f>D9/D$6</f>
        <v>0.80237179039413553</v>
      </c>
      <c r="J9" s="223">
        <f t="shared" si="0"/>
        <v>0.33613859488952991</v>
      </c>
      <c r="K9" s="223">
        <f t="shared" si="0"/>
        <v>0.99632172416994491</v>
      </c>
      <c r="L9" s="223">
        <f t="shared" si="0"/>
        <v>0</v>
      </c>
    </row>
    <row r="10" spans="1:12" ht="13.5" x14ac:dyDescent="0.25">
      <c r="B10" s="206" t="s">
        <v>43</v>
      </c>
      <c r="C10" s="209">
        <f>SUM(C5:C6)</f>
        <v>180000146.60421199</v>
      </c>
      <c r="D10" s="209">
        <f>SUM(D5:D6)</f>
        <v>3451691.8238499998</v>
      </c>
      <c r="E10" s="209">
        <f>SUM(E5:E6)</f>
        <v>10939109.48967899</v>
      </c>
      <c r="F10" s="209">
        <f>SUM(F5:F6)</f>
        <v>117694300.7534951</v>
      </c>
      <c r="G10" s="209">
        <f>SUM(G5:G6)</f>
        <v>587338.89935718931</v>
      </c>
      <c r="I10" s="215">
        <f>D10/$C$10</f>
        <v>1.9176050069779391E-2</v>
      </c>
      <c r="J10" s="215">
        <f>E10/$C$10</f>
        <v>6.0772781000740676E-2</v>
      </c>
      <c r="K10" s="215">
        <f>F10/$C$10</f>
        <v>0.65385669386305412</v>
      </c>
      <c r="L10" s="215">
        <f>G10/$C$10</f>
        <v>3.262991227716287E-3</v>
      </c>
    </row>
    <row r="12" spans="1:12" s="205" customFormat="1" ht="11.25" x14ac:dyDescent="0.2">
      <c r="B12" s="205" t="s">
        <v>30</v>
      </c>
      <c r="D12" s="205" t="s">
        <v>43</v>
      </c>
    </row>
    <row r="13" spans="1:12" ht="13.5" x14ac:dyDescent="0.25">
      <c r="B13" s="206" t="s">
        <v>44</v>
      </c>
      <c r="C13" s="210">
        <f>[4]DBE!$D$8</f>
        <v>20373508</v>
      </c>
      <c r="D13" s="207">
        <f>'[4]Summary All'!$C13</f>
        <v>84539.273449999993</v>
      </c>
      <c r="E13" s="207">
        <f>'[5]Summary All'!$C13</f>
        <v>3053603.9112750003</v>
      </c>
      <c r="F13" s="207">
        <f>'[6]Summary All'!$C13</f>
        <v>25490.785450000003</v>
      </c>
      <c r="G13" s="207">
        <f>'[7]Summary All'!$C13</f>
        <v>104394.405</v>
      </c>
      <c r="I13" s="213">
        <f>D13/$C$13</f>
        <v>4.1494706483537341E-3</v>
      </c>
      <c r="J13" s="213">
        <f>E13/$C$13</f>
        <v>0.14988110595755039</v>
      </c>
      <c r="K13" s="213">
        <f>F13/$C$13</f>
        <v>1.2511731141244798E-3</v>
      </c>
      <c r="L13" s="213">
        <f>G13/$C$13</f>
        <v>5.1240269962345214E-3</v>
      </c>
    </row>
    <row r="14" spans="1:12" ht="13.5" x14ac:dyDescent="0.25">
      <c r="B14" s="206" t="s">
        <v>45</v>
      </c>
      <c r="C14" s="210">
        <f>'[4]Sum Prov.'!$D$8</f>
        <v>173275374.35903537</v>
      </c>
      <c r="D14" s="207">
        <f>'[4]Summary All'!$C14</f>
        <v>4041601.6166035999</v>
      </c>
      <c r="E14" s="207">
        <f>'[5]Summary All'!$C14</f>
        <v>8678555.0041300021</v>
      </c>
      <c r="F14" s="207">
        <f>'[6]Summary All'!$C14</f>
        <v>124178953.40845141</v>
      </c>
      <c r="G14" s="207">
        <f>'[7]Summary All'!$C14</f>
        <v>547859.77147966146</v>
      </c>
      <c r="I14" s="213">
        <f>D14/$C$14</f>
        <v>2.3324731696895348E-2</v>
      </c>
      <c r="J14" s="213">
        <f>E14/$C$14</f>
        <v>5.0085334031064306E-2</v>
      </c>
      <c r="K14" s="213">
        <f>F14/$C$14</f>
        <v>0.71665667362025898</v>
      </c>
      <c r="L14" s="213">
        <f>G14/$C$14</f>
        <v>3.1617866849588689E-3</v>
      </c>
    </row>
    <row r="15" spans="1:12" s="212" customFormat="1" ht="13.5" x14ac:dyDescent="0.25">
      <c r="B15" s="208" t="s">
        <v>46</v>
      </c>
      <c r="C15" s="208"/>
      <c r="D15" s="211">
        <f>'[4]Summary All'!$C15</f>
        <v>316197.56251239998</v>
      </c>
      <c r="E15" s="211">
        <f>'[5]Summary All'!$C15</f>
        <v>2929256.0401500002</v>
      </c>
      <c r="F15" s="211">
        <f>'[6]Summary All'!$C15</f>
        <v>75965.717669400008</v>
      </c>
      <c r="G15" s="211">
        <f>'[7]Summary All'!$C15</f>
        <v>364643.66671160003</v>
      </c>
    </row>
    <row r="16" spans="1:12" s="212" customFormat="1" ht="13.5" x14ac:dyDescent="0.25">
      <c r="B16" s="208" t="s">
        <v>27</v>
      </c>
      <c r="C16" s="208"/>
      <c r="D16" s="211">
        <f>'[4]Summary All'!$C16</f>
        <v>385120.56559120002</v>
      </c>
      <c r="E16" s="211">
        <f>'[5]Summary All'!$C16</f>
        <v>2804856.3172000004</v>
      </c>
      <c r="F16" s="211">
        <f>'[6]Summary All'!$C16</f>
        <v>374495.5944820001</v>
      </c>
      <c r="G16" s="211">
        <f>'[7]Summary All'!$C16</f>
        <v>183216.1047680614</v>
      </c>
    </row>
    <row r="17" spans="2:12" s="212" customFormat="1" ht="13.5" x14ac:dyDescent="0.25">
      <c r="B17" s="208" t="s">
        <v>47</v>
      </c>
      <c r="C17" s="208"/>
      <c r="D17" s="211">
        <f>'[4]Summary All'!$C17</f>
        <v>3340283.4885</v>
      </c>
      <c r="E17" s="211">
        <f>'[5]Summary All'!$C17</f>
        <v>2944442.6467800001</v>
      </c>
      <c r="F17" s="211">
        <f>'[6]Summary All'!$C17</f>
        <v>123728492.09630001</v>
      </c>
      <c r="G17" s="211">
        <f>'[7]Summary All'!$C17</f>
        <v>0</v>
      </c>
    </row>
    <row r="18" spans="2:12" ht="13.5" x14ac:dyDescent="0.25">
      <c r="B18" s="206" t="s">
        <v>43</v>
      </c>
      <c r="C18" s="209">
        <f>SUM(C13:C14)</f>
        <v>193648882.35903537</v>
      </c>
      <c r="D18" s="209">
        <f>SUM(D13:D14)</f>
        <v>4126140.8900536001</v>
      </c>
      <c r="E18" s="209">
        <f>SUM(E13:E14)</f>
        <v>11732158.915405001</v>
      </c>
      <c r="F18" s="209">
        <f>SUM(F13:F14)</f>
        <v>124204444.1939014</v>
      </c>
      <c r="G18" s="209">
        <f>SUM(G13:G14)</f>
        <v>652254.17647966149</v>
      </c>
      <c r="I18" s="215">
        <f>D18/$C$18</f>
        <v>2.1307331288406377E-2</v>
      </c>
      <c r="J18" s="215">
        <f>E18/$C$18</f>
        <v>6.0584697275210458E-2</v>
      </c>
      <c r="K18" s="215">
        <f>F18/$C$18</f>
        <v>0.64138993564455349</v>
      </c>
      <c r="L18" s="215">
        <f>G18/$C$18</f>
        <v>3.3682310402925403E-3</v>
      </c>
    </row>
    <row r="20" spans="2:12" s="205" customFormat="1" ht="11.25" x14ac:dyDescent="0.2">
      <c r="B20" s="205" t="s">
        <v>31</v>
      </c>
      <c r="D20" s="205" t="s">
        <v>43</v>
      </c>
    </row>
    <row r="21" spans="2:12" ht="13.5" x14ac:dyDescent="0.25">
      <c r="B21" s="206" t="s">
        <v>44</v>
      </c>
      <c r="C21" s="210">
        <f>[4]DBE!$D$9</f>
        <v>21366832</v>
      </c>
      <c r="D21" s="207">
        <f>'[4]Summary All'!$C21</f>
        <v>92852.048100000015</v>
      </c>
      <c r="E21" s="207">
        <f>'[5]Summary All'!$C21</f>
        <v>3286252.3587400001</v>
      </c>
      <c r="F21" s="207">
        <f>'[6]Summary All'!$C21</f>
        <v>27297.010800000004</v>
      </c>
      <c r="G21" s="207">
        <f>'[7]Summary All'!$C21</f>
        <v>134981.72500000001</v>
      </c>
      <c r="I21" s="213">
        <f>D21/$C$21</f>
        <v>4.345616051083287E-3</v>
      </c>
      <c r="J21" s="213">
        <f>E21/$C$21</f>
        <v>0.1538015723968813</v>
      </c>
      <c r="K21" s="213">
        <f>F21/$C$21</f>
        <v>1.2775413219891468E-3</v>
      </c>
      <c r="L21" s="213">
        <f>G21/$C$21</f>
        <v>6.3173485428256286E-3</v>
      </c>
    </row>
    <row r="22" spans="2:12" ht="13.5" x14ac:dyDescent="0.25">
      <c r="B22" s="206" t="s">
        <v>45</v>
      </c>
      <c r="C22" s="210">
        <f>'[4]Sum Prov.'!$D$9</f>
        <v>182973929.84666136</v>
      </c>
      <c r="D22" s="207">
        <f>'[4]Summary All'!$C22</f>
        <v>4513160.5946711479</v>
      </c>
      <c r="E22" s="207">
        <f>'[5]Summary All'!$C22</f>
        <v>9178115.5005497001</v>
      </c>
      <c r="F22" s="207">
        <f>'[6]Summary All'!$C22</f>
        <v>131468164.78243703</v>
      </c>
      <c r="G22" s="207">
        <f>'[7]Summary All'!$C22</f>
        <v>573646.98229271919</v>
      </c>
      <c r="I22" s="213">
        <f>D22/$C$22</f>
        <v>2.4665593609173374E-2</v>
      </c>
      <c r="J22" s="213">
        <f>E22/$C$22</f>
        <v>5.0160782512794509E-2</v>
      </c>
      <c r="K22" s="213">
        <f>F22/$C$22</f>
        <v>0.71850763052754019</v>
      </c>
      <c r="L22" s="213">
        <f>G22/$C$22</f>
        <v>3.1351295934533173E-3</v>
      </c>
    </row>
    <row r="23" spans="2:12" s="212" customFormat="1" ht="13.5" x14ac:dyDescent="0.25">
      <c r="B23" s="208" t="s">
        <v>46</v>
      </c>
      <c r="C23" s="208"/>
      <c r="D23" s="211">
        <f>'[4]Summary All'!$C23</f>
        <v>350479.39056873211</v>
      </c>
      <c r="E23" s="211">
        <f>'[5]Summary All'!$C23</f>
        <v>3107785.0709504997</v>
      </c>
      <c r="F23" s="211">
        <f>'[6]Summary All'!$C23</f>
        <v>306354.303697742</v>
      </c>
      <c r="G23" s="211">
        <f>'[7]Summary All'!$C23</f>
        <v>384339.88024208805</v>
      </c>
    </row>
    <row r="24" spans="2:12" s="212" customFormat="1" ht="13.5" x14ac:dyDescent="0.25">
      <c r="B24" s="208" t="s">
        <v>27</v>
      </c>
      <c r="C24" s="208"/>
      <c r="D24" s="211">
        <f>'[4]Summary All'!$C24</f>
        <v>406355.8685524161</v>
      </c>
      <c r="E24" s="211">
        <f>'[5]Summary All'!$C24</f>
        <v>2958673.0041452004</v>
      </c>
      <c r="F24" s="211">
        <f>'[6]Summary All'!$C24</f>
        <v>396435.30616426002</v>
      </c>
      <c r="G24" s="211">
        <f>'[7]Summary All'!$C24</f>
        <v>189307.10205063116</v>
      </c>
    </row>
    <row r="25" spans="2:12" s="212" customFormat="1" ht="13.5" x14ac:dyDescent="0.25">
      <c r="B25" s="208" t="s">
        <v>47</v>
      </c>
      <c r="C25" s="208"/>
      <c r="D25" s="211">
        <f>'[4]Summary All'!$C25</f>
        <v>3756325.33555</v>
      </c>
      <c r="E25" s="211">
        <f>'[5]Summary All'!$C25</f>
        <v>3111657.425454</v>
      </c>
      <c r="F25" s="211">
        <f>'[6]Summary All'!$C25</f>
        <v>130765375.17257503</v>
      </c>
      <c r="G25" s="211">
        <f>'[7]Summary All'!$C25</f>
        <v>0</v>
      </c>
    </row>
    <row r="26" spans="2:12" ht="13.5" x14ac:dyDescent="0.25">
      <c r="B26" s="206" t="s">
        <v>43</v>
      </c>
      <c r="C26" s="209">
        <f>SUM(C21:C22)</f>
        <v>204340761.84666136</v>
      </c>
      <c r="D26" s="209">
        <f>SUM(D21:D22)</f>
        <v>4606012.6427711481</v>
      </c>
      <c r="E26" s="209">
        <f>SUM(E21:E22)</f>
        <v>12464367.8592897</v>
      </c>
      <c r="F26" s="209">
        <f>SUM(F21:F22)</f>
        <v>131495461.79323703</v>
      </c>
      <c r="G26" s="209">
        <f>SUM(G21:G22)</f>
        <v>708628.70729271916</v>
      </c>
      <c r="I26" s="215">
        <f>D26/$C$26</f>
        <v>2.254084109869146E-2</v>
      </c>
      <c r="J26" s="215">
        <f>E26/$C$26</f>
        <v>6.099795139573299E-2</v>
      </c>
      <c r="K26" s="215">
        <f>F26/$C$26</f>
        <v>0.64351067601437295</v>
      </c>
      <c r="L26" s="215">
        <f>G26/$C$26</f>
        <v>3.4678773872071533E-3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K52"/>
  <sheetViews>
    <sheetView tabSelected="1" zoomScaleNormal="100" workbookViewId="0">
      <pane xSplit="3" ySplit="2" topLeftCell="D37" activePane="bottomRight" state="frozen"/>
      <selection activeCell="E39" sqref="E39"/>
      <selection pane="topRight" activeCell="E39" sqref="E39"/>
      <selection pane="bottomLeft" activeCell="E39" sqref="E39"/>
      <selection pane="bottomRight" activeCell="F6" sqref="F6"/>
    </sheetView>
  </sheetViews>
  <sheetFormatPr defaultRowHeight="12.75" outlineLevelRow="2" outlineLevelCol="1" x14ac:dyDescent="0.2"/>
  <cols>
    <col min="1" max="1" width="3.28515625" customWidth="1"/>
    <col min="2" max="2" width="20.42578125" style="1" customWidth="1"/>
    <col min="3" max="3" width="2.140625" customWidth="1"/>
    <col min="4" max="6" width="26.140625" style="2" customWidth="1" outlineLevel="1"/>
    <col min="7" max="7" width="20.28515625" style="2" customWidth="1" outlineLevel="1"/>
    <col min="8" max="9" width="18.85546875" style="2" customWidth="1" outlineLevel="1"/>
    <col min="10" max="11" width="20.85546875" style="2" customWidth="1" outlineLevel="1"/>
  </cols>
  <sheetData>
    <row r="1" spans="1:11" s="224" customFormat="1" ht="28.5" customHeight="1" thickBot="1" x14ac:dyDescent="0.35">
      <c r="B1" s="225" t="s">
        <v>127</v>
      </c>
    </row>
    <row r="2" spans="1:11" s="263" customFormat="1" ht="21.75" customHeight="1" x14ac:dyDescent="0.3">
      <c r="A2" s="261"/>
      <c r="B2" s="262"/>
      <c r="D2" s="263" t="s">
        <v>77</v>
      </c>
    </row>
    <row r="3" spans="1:11" ht="9" customHeight="1" thickBot="1" x14ac:dyDescent="0.35">
      <c r="B3" s="3"/>
    </row>
    <row r="4" spans="1:11" s="43" customFormat="1" ht="26.25" customHeight="1" x14ac:dyDescent="0.2">
      <c r="B4" s="44" t="s">
        <v>1</v>
      </c>
      <c r="D4" s="217" t="s">
        <v>75</v>
      </c>
      <c r="E4" s="45"/>
      <c r="F4" s="45"/>
      <c r="G4" s="45"/>
      <c r="H4" s="45"/>
      <c r="I4" s="45"/>
      <c r="J4" s="45"/>
      <c r="K4" s="45"/>
    </row>
    <row r="5" spans="1:11" s="48" customFormat="1" ht="45" outlineLevel="1" x14ac:dyDescent="0.2">
      <c r="B5" s="49" t="s">
        <v>0</v>
      </c>
      <c r="D5" s="50" t="s">
        <v>82</v>
      </c>
      <c r="E5" s="50" t="s">
        <v>80</v>
      </c>
      <c r="F5" s="50" t="s">
        <v>99</v>
      </c>
      <c r="G5" s="264"/>
      <c r="H5" s="50"/>
      <c r="I5" s="50"/>
      <c r="J5" s="50"/>
      <c r="K5" s="50"/>
    </row>
    <row r="6" spans="1:11" s="51" customFormat="1" ht="26.25" customHeight="1" outlineLevel="2" thickBot="1" x14ac:dyDescent="0.25">
      <c r="A6" s="238"/>
      <c r="B6" s="239" t="s">
        <v>7</v>
      </c>
      <c r="C6" s="238"/>
      <c r="D6" s="269" t="s">
        <v>79</v>
      </c>
      <c r="E6" s="270" t="s">
        <v>81</v>
      </c>
      <c r="F6" s="271" t="s">
        <v>100</v>
      </c>
      <c r="G6" s="240"/>
      <c r="H6" s="240"/>
      <c r="I6" s="240"/>
      <c r="J6" s="240"/>
      <c r="K6" s="240"/>
    </row>
    <row r="7" spans="1:11" s="236" customFormat="1" ht="26.25" customHeight="1" outlineLevel="2" x14ac:dyDescent="0.2">
      <c r="A7" s="43"/>
      <c r="B7" s="44" t="s">
        <v>76</v>
      </c>
      <c r="C7" s="43"/>
      <c r="D7" s="265" t="s">
        <v>88</v>
      </c>
      <c r="E7" s="45"/>
      <c r="F7" s="45"/>
      <c r="G7" s="45"/>
      <c r="H7" s="45"/>
      <c r="I7" s="45"/>
      <c r="J7" s="45"/>
      <c r="K7" s="45"/>
    </row>
    <row r="8" spans="1:11" s="236" customFormat="1" ht="41.25" customHeight="1" outlineLevel="2" x14ac:dyDescent="0.2">
      <c r="A8" s="244"/>
      <c r="B8" s="245" t="s">
        <v>0</v>
      </c>
      <c r="C8" s="246"/>
      <c r="D8" s="242" t="s">
        <v>96</v>
      </c>
      <c r="E8" s="242" t="s">
        <v>97</v>
      </c>
      <c r="F8" s="242" t="s">
        <v>101</v>
      </c>
      <c r="G8" s="243"/>
      <c r="H8" s="243"/>
      <c r="I8" s="243"/>
      <c r="J8" s="243"/>
      <c r="K8" s="243"/>
    </row>
    <row r="9" spans="1:11" s="236" customFormat="1" ht="26.25" customHeight="1" outlineLevel="2" x14ac:dyDescent="0.2">
      <c r="B9" s="237" t="s">
        <v>7</v>
      </c>
      <c r="D9" s="241" t="s">
        <v>79</v>
      </c>
      <c r="E9" s="266" t="s">
        <v>98</v>
      </c>
      <c r="F9" s="266" t="s">
        <v>102</v>
      </c>
      <c r="G9" s="230"/>
      <c r="H9" s="230"/>
      <c r="I9" s="230"/>
      <c r="J9" s="230"/>
      <c r="K9" s="230"/>
    </row>
    <row r="10" spans="1:11" s="5" customFormat="1" ht="9.75" customHeight="1" thickBot="1" x14ac:dyDescent="0.25">
      <c r="B10" s="4"/>
      <c r="D10" s="8"/>
      <c r="E10" s="8"/>
      <c r="F10" s="8"/>
      <c r="G10" s="8"/>
      <c r="H10" s="8"/>
      <c r="I10" s="8"/>
      <c r="J10" s="8"/>
      <c r="K10" s="8"/>
    </row>
    <row r="11" spans="1:11" s="61" customFormat="1" ht="26.25" customHeight="1" x14ac:dyDescent="0.2">
      <c r="B11" s="62" t="s">
        <v>2</v>
      </c>
      <c r="D11" s="66" t="s">
        <v>78</v>
      </c>
      <c r="E11" s="63"/>
      <c r="F11" s="63"/>
      <c r="G11" s="63"/>
      <c r="H11" s="63"/>
      <c r="I11" s="63"/>
      <c r="J11" s="63"/>
      <c r="K11" s="63"/>
    </row>
    <row r="12" spans="1:11" s="67" customFormat="1" ht="61.5" customHeight="1" outlineLevel="1" x14ac:dyDescent="0.2">
      <c r="B12" s="68" t="s">
        <v>0</v>
      </c>
      <c r="D12" s="69" t="s">
        <v>83</v>
      </c>
      <c r="E12" s="69" t="s">
        <v>86</v>
      </c>
      <c r="F12" s="69" t="s">
        <v>85</v>
      </c>
      <c r="G12" s="69"/>
      <c r="I12" s="69"/>
      <c r="J12" s="69"/>
      <c r="K12" s="69"/>
    </row>
    <row r="13" spans="1:11" s="70" customFormat="1" ht="26.25" customHeight="1" outlineLevel="2" x14ac:dyDescent="0.2">
      <c r="B13" s="71" t="s">
        <v>7</v>
      </c>
      <c r="D13" s="72" t="s">
        <v>87</v>
      </c>
      <c r="E13" s="72" t="s">
        <v>84</v>
      </c>
      <c r="F13" s="72" t="s">
        <v>103</v>
      </c>
      <c r="G13" s="72"/>
      <c r="I13" s="72"/>
      <c r="J13" s="72"/>
      <c r="K13" s="72"/>
    </row>
    <row r="14" spans="1:11" s="85" customFormat="1" ht="9.75" customHeight="1" thickBot="1" x14ac:dyDescent="0.25">
      <c r="B14" s="84"/>
      <c r="D14" s="15"/>
      <c r="E14" s="15"/>
      <c r="F14" s="15"/>
      <c r="H14" s="15"/>
      <c r="I14" s="15"/>
      <c r="J14" s="15"/>
      <c r="K14" s="15"/>
    </row>
    <row r="15" spans="1:11" s="129" customFormat="1" ht="25.5" customHeight="1" x14ac:dyDescent="0.2">
      <c r="B15" s="130" t="s">
        <v>3</v>
      </c>
      <c r="D15" s="279" t="s">
        <v>104</v>
      </c>
      <c r="E15" s="280"/>
      <c r="F15" s="281"/>
      <c r="G15" s="131"/>
      <c r="H15" s="131"/>
      <c r="I15" s="131"/>
      <c r="J15" s="131"/>
      <c r="K15" s="131"/>
    </row>
    <row r="16" spans="1:11" s="128" customFormat="1" ht="67.5" customHeight="1" outlineLevel="1" x14ac:dyDescent="0.2">
      <c r="B16" s="126" t="s">
        <v>0</v>
      </c>
      <c r="D16" s="127" t="s">
        <v>106</v>
      </c>
      <c r="E16" s="127" t="s">
        <v>107</v>
      </c>
      <c r="F16" s="127" t="s">
        <v>108</v>
      </c>
      <c r="G16" s="127"/>
    </row>
    <row r="17" spans="2:11" s="128" customFormat="1" ht="25.5" customHeight="1" outlineLevel="2" x14ac:dyDescent="0.2">
      <c r="B17" s="126" t="s">
        <v>7</v>
      </c>
      <c r="D17" s="127" t="s">
        <v>105</v>
      </c>
      <c r="E17" s="127" t="s">
        <v>109</v>
      </c>
      <c r="F17" s="127" t="s">
        <v>109</v>
      </c>
      <c r="G17" s="127"/>
    </row>
    <row r="18" spans="2:11" s="218" customFormat="1" ht="9.75" hidden="1" customHeight="1" thickBot="1" x14ac:dyDescent="0.25">
      <c r="B18" s="219"/>
      <c r="D18" s="220"/>
      <c r="E18" s="220"/>
      <c r="F18" s="220"/>
      <c r="G18" s="220"/>
      <c r="H18" s="220"/>
      <c r="I18" s="220"/>
      <c r="J18" s="220"/>
      <c r="K18" s="220"/>
    </row>
    <row r="19" spans="2:11" s="134" customFormat="1" ht="59.25" hidden="1" customHeight="1" x14ac:dyDescent="0.2">
      <c r="B19" s="135" t="s">
        <v>24</v>
      </c>
      <c r="D19" s="136"/>
      <c r="E19" s="282"/>
      <c r="F19" s="283"/>
      <c r="G19" s="234"/>
      <c r="H19" s="136"/>
      <c r="I19" s="136"/>
      <c r="J19" s="136"/>
      <c r="K19" s="136"/>
    </row>
    <row r="20" spans="2:11" s="147" customFormat="1" ht="47.25" hidden="1" customHeight="1" outlineLevel="1" x14ac:dyDescent="0.2">
      <c r="B20" s="145" t="s">
        <v>0</v>
      </c>
      <c r="D20" s="146" t="s">
        <v>33</v>
      </c>
      <c r="E20" s="146" t="s">
        <v>34</v>
      </c>
      <c r="F20" s="146" t="s">
        <v>35</v>
      </c>
      <c r="G20" s="146" t="s">
        <v>63</v>
      </c>
      <c r="H20" s="146" t="s">
        <v>59</v>
      </c>
      <c r="I20" s="146" t="s">
        <v>65</v>
      </c>
      <c r="J20" s="146"/>
      <c r="K20" s="146" t="s">
        <v>67</v>
      </c>
    </row>
    <row r="21" spans="2:11" s="147" customFormat="1" ht="25.5" hidden="1" customHeight="1" outlineLevel="2" x14ac:dyDescent="0.2">
      <c r="B21" s="145" t="s">
        <v>7</v>
      </c>
      <c r="D21" s="146" t="s">
        <v>60</v>
      </c>
      <c r="E21" s="146" t="s">
        <v>61</v>
      </c>
      <c r="F21" s="146" t="s">
        <v>60</v>
      </c>
      <c r="G21" s="146" t="s">
        <v>36</v>
      </c>
      <c r="H21" s="146" t="s">
        <v>62</v>
      </c>
      <c r="I21" s="146" t="s">
        <v>60</v>
      </c>
      <c r="J21" s="146"/>
      <c r="K21" s="146" t="s">
        <v>60</v>
      </c>
    </row>
    <row r="22" spans="2:11" s="5" customFormat="1" ht="9.75" customHeight="1" collapsed="1" thickBot="1" x14ac:dyDescent="0.25">
      <c r="B22" s="4"/>
      <c r="D22" s="8"/>
      <c r="E22" s="8"/>
      <c r="F22" s="8"/>
      <c r="G22" s="8"/>
      <c r="H22" s="8"/>
      <c r="I22" s="8"/>
      <c r="J22" s="8"/>
      <c r="K22" s="8"/>
    </row>
    <row r="23" spans="2:11" s="149" customFormat="1" ht="48" customHeight="1" thickBot="1" x14ac:dyDescent="0.25">
      <c r="B23" s="148" t="s">
        <v>4</v>
      </c>
      <c r="D23" s="150" t="s">
        <v>110</v>
      </c>
      <c r="E23" s="150" t="s">
        <v>111</v>
      </c>
      <c r="F23" s="150" t="s">
        <v>112</v>
      </c>
      <c r="G23" s="150"/>
      <c r="H23" s="150"/>
      <c r="I23" s="150"/>
      <c r="J23" s="150"/>
      <c r="K23" s="150"/>
    </row>
    <row r="24" spans="2:11" s="162" customFormat="1" ht="12" hidden="1" outlineLevel="1" thickBot="1" x14ac:dyDescent="0.25">
      <c r="B24" s="159" t="s">
        <v>0</v>
      </c>
      <c r="D24" s="160"/>
      <c r="E24" s="160"/>
      <c r="F24" s="160"/>
      <c r="G24" s="160"/>
      <c r="H24" s="160"/>
      <c r="I24" s="160"/>
      <c r="J24" s="160"/>
      <c r="K24" s="160"/>
    </row>
    <row r="25" spans="2:11" s="169" customFormat="1" ht="26.25" hidden="1" customHeight="1" outlineLevel="2" thickBot="1" x14ac:dyDescent="0.25">
      <c r="B25" s="168" t="s">
        <v>7</v>
      </c>
      <c r="D25" s="170"/>
      <c r="E25" s="170"/>
      <c r="F25" s="170"/>
      <c r="G25" s="170"/>
      <c r="H25" s="170"/>
      <c r="I25" s="170"/>
      <c r="J25" s="170"/>
      <c r="K25" s="170"/>
    </row>
    <row r="26" spans="2:11" s="149" customFormat="1" ht="45.75" collapsed="1" thickBot="1" x14ac:dyDescent="0.25">
      <c r="B26" s="148" t="s">
        <v>4</v>
      </c>
      <c r="D26" s="150" t="s">
        <v>115</v>
      </c>
      <c r="E26" s="150" t="s">
        <v>116</v>
      </c>
      <c r="F26" s="150" t="s">
        <v>117</v>
      </c>
      <c r="G26" s="150"/>
      <c r="H26" s="150"/>
      <c r="I26" s="150"/>
      <c r="J26" s="216"/>
      <c r="K26" s="150"/>
    </row>
    <row r="27" spans="2:11" s="149" customFormat="1" ht="23.25" thickBot="1" x14ac:dyDescent="0.25">
      <c r="B27" s="148" t="s">
        <v>4</v>
      </c>
      <c r="D27" s="150" t="s">
        <v>118</v>
      </c>
      <c r="E27" s="150" t="s">
        <v>113</v>
      </c>
      <c r="F27" s="150" t="s">
        <v>114</v>
      </c>
      <c r="G27" s="150"/>
      <c r="H27" s="150"/>
      <c r="I27" s="150"/>
      <c r="J27" s="216"/>
      <c r="K27" s="150"/>
    </row>
    <row r="28" spans="2:11" s="162" customFormat="1" ht="47.25" hidden="1" customHeight="1" outlineLevel="1" x14ac:dyDescent="0.2">
      <c r="B28" s="159" t="s">
        <v>0</v>
      </c>
      <c r="D28" s="161" t="s">
        <v>57</v>
      </c>
      <c r="E28" s="160"/>
      <c r="F28" s="160"/>
      <c r="G28" s="160"/>
      <c r="H28" s="160"/>
      <c r="I28" s="160"/>
      <c r="J28" s="160"/>
      <c r="K28" s="160"/>
    </row>
    <row r="29" spans="2:11" s="162" customFormat="1" ht="26.25" hidden="1" customHeight="1" outlineLevel="2" thickBot="1" x14ac:dyDescent="0.25">
      <c r="B29" s="159" t="s">
        <v>7</v>
      </c>
      <c r="D29" s="161" t="s">
        <v>58</v>
      </c>
      <c r="E29" s="160"/>
      <c r="F29" s="160"/>
      <c r="G29" s="160"/>
      <c r="H29" s="160"/>
      <c r="I29" s="160"/>
      <c r="J29" s="160"/>
      <c r="K29" s="160"/>
    </row>
    <row r="30" spans="2:11" s="149" customFormat="1" ht="55.5" customHeight="1" collapsed="1" x14ac:dyDescent="0.2">
      <c r="B30" s="148" t="s">
        <v>4</v>
      </c>
      <c r="D30" s="150" t="s">
        <v>119</v>
      </c>
      <c r="E30" s="150" t="s">
        <v>113</v>
      </c>
      <c r="F30" s="150" t="s">
        <v>120</v>
      </c>
      <c r="G30" s="150"/>
      <c r="H30" s="150"/>
      <c r="I30" s="150"/>
      <c r="J30" s="150"/>
      <c r="K30" s="150"/>
    </row>
    <row r="31" spans="2:11" s="162" customFormat="1" ht="36.75" hidden="1" customHeight="1" outlineLevel="1" x14ac:dyDescent="0.2">
      <c r="B31" s="159" t="s">
        <v>0</v>
      </c>
      <c r="D31" s="161"/>
      <c r="E31" s="160"/>
      <c r="F31" s="160"/>
      <c r="G31" s="160"/>
      <c r="H31" s="160" t="s">
        <v>64</v>
      </c>
      <c r="I31" s="160"/>
      <c r="J31" s="160" t="s">
        <v>66</v>
      </c>
      <c r="K31" s="160" t="s">
        <v>68</v>
      </c>
    </row>
    <row r="32" spans="2:11" s="162" customFormat="1" ht="26.25" hidden="1" customHeight="1" outlineLevel="2" x14ac:dyDescent="0.2">
      <c r="B32" s="159" t="s">
        <v>7</v>
      </c>
      <c r="D32" s="161"/>
      <c r="E32" s="160"/>
      <c r="F32" s="160"/>
      <c r="G32" s="160"/>
      <c r="H32" s="160" t="s">
        <v>60</v>
      </c>
      <c r="I32" s="160"/>
      <c r="J32" s="160"/>
      <c r="K32" s="160"/>
    </row>
    <row r="33" spans="2:11" s="119" customFormat="1" ht="9.75" customHeight="1" collapsed="1" thickBot="1" x14ac:dyDescent="0.25">
      <c r="B33" s="118"/>
      <c r="D33" s="120"/>
      <c r="E33" s="120"/>
      <c r="F33" s="120"/>
      <c r="G33" s="120"/>
      <c r="H33" s="120"/>
      <c r="I33" s="120"/>
      <c r="J33" s="120"/>
      <c r="K33" s="120"/>
    </row>
    <row r="34" spans="2:11" s="108" customFormat="1" ht="39.75" customHeight="1" thickBot="1" x14ac:dyDescent="0.25">
      <c r="B34" s="107" t="s">
        <v>5</v>
      </c>
      <c r="D34" s="109" t="s">
        <v>123</v>
      </c>
      <c r="E34" s="109" t="s">
        <v>121</v>
      </c>
      <c r="F34" s="109" t="s">
        <v>122</v>
      </c>
      <c r="G34" s="109"/>
      <c r="H34" s="109"/>
      <c r="I34" s="109"/>
      <c r="J34" s="232"/>
      <c r="K34" s="109"/>
    </row>
    <row r="35" spans="2:11" s="180" customFormat="1" ht="26.25" hidden="1" customHeight="1" outlineLevel="1" thickBot="1" x14ac:dyDescent="0.25">
      <c r="B35" s="178" t="s">
        <v>0</v>
      </c>
      <c r="D35" s="181"/>
      <c r="E35" s="181"/>
      <c r="F35" s="181"/>
      <c r="G35" s="181"/>
      <c r="H35" s="181"/>
      <c r="I35" s="181"/>
      <c r="J35" s="181"/>
      <c r="K35" s="181"/>
    </row>
    <row r="36" spans="2:11" s="182" customFormat="1" ht="29.25" hidden="1" customHeight="1" outlineLevel="2" thickBot="1" x14ac:dyDescent="0.25">
      <c r="B36" s="179" t="s">
        <v>7</v>
      </c>
      <c r="D36" s="183"/>
      <c r="E36" s="183"/>
      <c r="F36" s="183"/>
      <c r="G36" s="183"/>
      <c r="H36" s="183"/>
      <c r="I36" s="183"/>
      <c r="J36" s="183"/>
      <c r="K36" s="183"/>
    </row>
    <row r="37" spans="2:11" s="108" customFormat="1" ht="39.75" customHeight="1" collapsed="1" thickBot="1" x14ac:dyDescent="0.25">
      <c r="B37" s="107" t="s">
        <v>5</v>
      </c>
      <c r="D37" s="109" t="s">
        <v>124</v>
      </c>
      <c r="E37" s="109" t="s">
        <v>125</v>
      </c>
      <c r="F37" s="109" t="s">
        <v>126</v>
      </c>
      <c r="G37" s="109"/>
      <c r="H37" s="109"/>
      <c r="I37" s="109"/>
      <c r="J37" s="109"/>
      <c r="K37" s="109"/>
    </row>
    <row r="38" spans="2:11" s="180" customFormat="1" ht="26.25" hidden="1" customHeight="1" outlineLevel="1" x14ac:dyDescent="0.2">
      <c r="B38" s="178" t="s">
        <v>0</v>
      </c>
      <c r="D38" s="181"/>
      <c r="E38" s="181"/>
      <c r="F38" s="181"/>
      <c r="G38" s="181"/>
      <c r="H38" s="181"/>
      <c r="I38" s="181"/>
      <c r="J38" s="181"/>
      <c r="K38" s="181"/>
    </row>
    <row r="39" spans="2:11" s="186" customFormat="1" ht="29.25" hidden="1" customHeight="1" outlineLevel="2" x14ac:dyDescent="0.2">
      <c r="B39" s="184" t="s">
        <v>7</v>
      </c>
      <c r="D39" s="187"/>
      <c r="E39" s="187"/>
      <c r="F39" s="187"/>
      <c r="G39" s="187"/>
      <c r="H39" s="187"/>
      <c r="I39" s="187"/>
      <c r="J39" s="187"/>
      <c r="K39" s="187"/>
    </row>
    <row r="40" spans="2:11" s="192" customFormat="1" ht="9.75" customHeight="1" collapsed="1" thickBot="1" x14ac:dyDescent="0.25">
      <c r="B40" s="191"/>
      <c r="D40" s="193"/>
      <c r="E40" s="193"/>
      <c r="F40" s="193"/>
      <c r="G40" s="193"/>
      <c r="H40" s="193"/>
      <c r="I40" s="193"/>
      <c r="J40" s="193"/>
      <c r="K40" s="193"/>
    </row>
    <row r="41" spans="2:11" s="189" customFormat="1" ht="25.5" customHeight="1" thickBot="1" x14ac:dyDescent="0.25">
      <c r="B41" s="188" t="s">
        <v>23</v>
      </c>
      <c r="D41" s="190" t="s">
        <v>89</v>
      </c>
      <c r="E41" s="190" t="s">
        <v>89</v>
      </c>
      <c r="F41" s="190" t="s">
        <v>89</v>
      </c>
      <c r="G41" s="190"/>
      <c r="H41" s="190"/>
      <c r="I41" s="190"/>
      <c r="J41" s="190"/>
      <c r="K41" s="190"/>
    </row>
    <row r="42" spans="2:11" s="14" customFormat="1" ht="13.5" customHeight="1" x14ac:dyDescent="0.2">
      <c r="B42" s="13"/>
      <c r="D42" s="272" t="s">
        <v>77</v>
      </c>
      <c r="E42" s="273"/>
      <c r="F42" s="273"/>
      <c r="G42" s="273"/>
      <c r="H42" s="273"/>
      <c r="I42" s="231"/>
      <c r="J42" s="231"/>
      <c r="K42" s="231"/>
    </row>
    <row r="43" spans="2:11" s="5" customFormat="1" ht="9" customHeight="1" thickBot="1" x14ac:dyDescent="0.25">
      <c r="B43" s="4"/>
      <c r="D43" s="8"/>
      <c r="F43" s="8"/>
      <c r="G43" s="8"/>
      <c r="H43" s="8"/>
      <c r="I43" s="8"/>
      <c r="J43" s="8"/>
      <c r="K43" s="8"/>
    </row>
    <row r="44" spans="2:11" s="228" customFormat="1" ht="69.75" customHeight="1" thickBot="1" x14ac:dyDescent="0.25">
      <c r="B44" s="226" t="s">
        <v>56</v>
      </c>
      <c r="D44" s="226" t="s">
        <v>90</v>
      </c>
      <c r="E44" s="268" t="s">
        <v>91</v>
      </c>
      <c r="F44" s="267" t="s">
        <v>92</v>
      </c>
      <c r="G44" s="227"/>
      <c r="H44" s="227"/>
      <c r="I44" s="229"/>
      <c r="J44" s="227"/>
      <c r="K44" s="229"/>
    </row>
    <row r="45" spans="2:11" s="5" customFormat="1" ht="9.75" customHeight="1" thickBot="1" x14ac:dyDescent="0.25">
      <c r="B45" s="4"/>
      <c r="D45" s="8"/>
      <c r="E45" s="8"/>
      <c r="F45" s="8"/>
      <c r="G45" s="8"/>
      <c r="H45" s="8"/>
      <c r="I45" s="8"/>
      <c r="J45" s="8"/>
      <c r="K45" s="8"/>
    </row>
    <row r="46" spans="2:11" s="82" customFormat="1" ht="23.25" thickBot="1" x14ac:dyDescent="0.25">
      <c r="B46" s="81" t="s">
        <v>6</v>
      </c>
      <c r="D46" s="83" t="s">
        <v>89</v>
      </c>
      <c r="E46" s="83" t="s">
        <v>89</v>
      </c>
      <c r="F46" s="83" t="s">
        <v>89</v>
      </c>
      <c r="G46" s="233"/>
      <c r="H46" s="83"/>
      <c r="I46" s="83"/>
      <c r="J46" s="83"/>
      <c r="K46" s="235"/>
    </row>
    <row r="48" spans="2:11" s="196" customFormat="1" x14ac:dyDescent="0.2">
      <c r="B48" s="195" t="s">
        <v>32</v>
      </c>
      <c r="D48" s="197"/>
      <c r="E48" s="197"/>
      <c r="F48" s="197"/>
      <c r="G48" s="197"/>
      <c r="H48" s="197"/>
      <c r="I48" s="197"/>
      <c r="J48" s="197"/>
      <c r="K48" s="197"/>
    </row>
    <row r="49" spans="2:11" x14ac:dyDescent="0.2">
      <c r="B49" s="30" t="s">
        <v>31</v>
      </c>
      <c r="D49" s="2">
        <v>200</v>
      </c>
    </row>
    <row r="50" spans="2:11" x14ac:dyDescent="0.2">
      <c r="B50" s="30" t="s">
        <v>93</v>
      </c>
      <c r="D50" s="194">
        <v>200</v>
      </c>
      <c r="E50" s="194"/>
      <c r="F50" s="194"/>
      <c r="G50" s="194"/>
      <c r="H50" s="194"/>
      <c r="I50" s="194"/>
      <c r="J50" s="194"/>
      <c r="K50" s="194"/>
    </row>
    <row r="51" spans="2:11" x14ac:dyDescent="0.2">
      <c r="B51" s="30" t="s">
        <v>94</v>
      </c>
      <c r="D51" s="194">
        <v>200</v>
      </c>
      <c r="E51" s="194"/>
      <c r="F51" s="194"/>
      <c r="G51" s="194"/>
      <c r="H51" s="194"/>
      <c r="I51" s="194"/>
      <c r="J51" s="194"/>
      <c r="K51" s="194"/>
    </row>
    <row r="52" spans="2:11" x14ac:dyDescent="0.2">
      <c r="B52" s="30" t="s">
        <v>95</v>
      </c>
      <c r="D52" s="194">
        <v>200</v>
      </c>
      <c r="E52" s="194"/>
      <c r="F52" s="194"/>
      <c r="G52" s="194"/>
      <c r="H52" s="194"/>
      <c r="I52" s="194"/>
      <c r="J52" s="194"/>
      <c r="K52" s="194"/>
    </row>
  </sheetData>
  <mergeCells count="2">
    <mergeCell ref="D15:F15"/>
    <mergeCell ref="E19:F19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Z52"/>
  <sheetViews>
    <sheetView zoomScale="80" workbookViewId="0">
      <pane xSplit="3" ySplit="2" topLeftCell="D3" activePane="bottomRight" state="frozen"/>
      <selection activeCell="F5" sqref="F5"/>
      <selection pane="topRight" activeCell="F5" sqref="F5"/>
      <selection pane="bottomLeft" activeCell="F5" sqref="F5"/>
      <selection pane="bottomRight" activeCell="D30" sqref="D16:D30"/>
    </sheetView>
  </sheetViews>
  <sheetFormatPr defaultRowHeight="12.75" outlineLevelRow="2" outlineLevelCol="1" x14ac:dyDescent="0.2"/>
  <cols>
    <col min="1" max="1" width="3.28515625" customWidth="1"/>
    <col min="2" max="2" width="20.7109375" style="1" customWidth="1"/>
    <col min="3" max="3" width="2.140625" customWidth="1"/>
    <col min="4" max="10" width="15.5703125" style="2" customWidth="1" outlineLevel="1"/>
    <col min="11" max="11" width="2.85546875" style="18" customWidth="1"/>
    <col min="12" max="16" width="15.140625" style="2" customWidth="1" outlineLevel="1"/>
    <col min="17" max="17" width="2.85546875" style="18" customWidth="1"/>
    <col min="18" max="20" width="15.85546875" customWidth="1" outlineLevel="1"/>
    <col min="21" max="21" width="2.85546875" style="18" customWidth="1"/>
    <col min="22" max="25" width="17.28515625" customWidth="1" outlineLevel="1"/>
    <col min="26" max="26" width="2.85546875" style="18" customWidth="1"/>
  </cols>
  <sheetData>
    <row r="1" spans="1:26" s="176" customFormat="1" ht="33" customHeight="1" thickBot="1" x14ac:dyDescent="0.35">
      <c r="B1" s="177" t="s">
        <v>40</v>
      </c>
    </row>
    <row r="2" spans="1:26" s="36" customFormat="1" ht="20.25" customHeight="1" x14ac:dyDescent="0.25">
      <c r="A2" s="37"/>
      <c r="B2" s="38"/>
      <c r="C2" s="37"/>
      <c r="D2" s="34" t="s">
        <v>8</v>
      </c>
      <c r="E2" s="34"/>
      <c r="F2" s="34"/>
      <c r="G2" s="34"/>
      <c r="H2" s="34"/>
      <c r="I2" s="34"/>
      <c r="J2" s="34"/>
      <c r="K2" s="18"/>
      <c r="L2" s="35" t="s">
        <v>37</v>
      </c>
      <c r="M2" s="35"/>
      <c r="N2" s="35"/>
      <c r="O2" s="35"/>
      <c r="P2" s="35"/>
      <c r="Q2" s="15"/>
      <c r="R2" s="40" t="s">
        <v>38</v>
      </c>
      <c r="S2" s="39"/>
      <c r="T2" s="40"/>
      <c r="U2" s="15"/>
      <c r="V2" s="42" t="s">
        <v>39</v>
      </c>
      <c r="W2" s="41"/>
      <c r="X2" s="41"/>
      <c r="Y2" s="41"/>
      <c r="Z2" s="18"/>
    </row>
    <row r="3" spans="1:26" ht="9" customHeight="1" thickBot="1" x14ac:dyDescent="0.35">
      <c r="B3" s="3"/>
      <c r="Q3" s="15"/>
      <c r="U3" s="15"/>
    </row>
    <row r="4" spans="1:26" s="43" customFormat="1" ht="26.25" customHeight="1" x14ac:dyDescent="0.2">
      <c r="B4" s="44" t="s">
        <v>1</v>
      </c>
      <c r="D4" s="45"/>
      <c r="E4" s="45"/>
      <c r="F4" s="45"/>
      <c r="G4" s="45"/>
      <c r="H4" s="45"/>
      <c r="I4" s="45"/>
      <c r="J4" s="45"/>
      <c r="K4" s="15"/>
      <c r="L4" s="45"/>
      <c r="M4" s="45"/>
      <c r="N4" s="45"/>
      <c r="O4" s="45"/>
      <c r="P4" s="45"/>
      <c r="Q4" s="15"/>
      <c r="R4" s="46"/>
      <c r="S4" s="46"/>
      <c r="T4" s="46"/>
      <c r="U4" s="15"/>
      <c r="V4" s="46"/>
      <c r="W4" s="46"/>
      <c r="X4" s="46"/>
      <c r="Y4" s="47"/>
      <c r="Z4" s="15"/>
    </row>
    <row r="5" spans="1:26" s="53" customFormat="1" ht="26.25" hidden="1" customHeight="1" outlineLevel="1" x14ac:dyDescent="0.2">
      <c r="B5" s="49" t="s">
        <v>0</v>
      </c>
      <c r="D5" s="54"/>
      <c r="E5" s="54"/>
      <c r="F5" s="54"/>
      <c r="G5" s="54"/>
      <c r="H5" s="54"/>
      <c r="I5" s="54"/>
      <c r="J5" s="54"/>
      <c r="K5" s="16"/>
      <c r="L5" s="54"/>
      <c r="M5" s="54"/>
      <c r="N5" s="54"/>
      <c r="O5" s="54"/>
      <c r="P5" s="54"/>
      <c r="Q5" s="16"/>
      <c r="R5" s="55"/>
      <c r="S5" s="55"/>
      <c r="T5" s="55"/>
      <c r="U5" s="16"/>
      <c r="V5" s="55"/>
      <c r="W5" s="55"/>
      <c r="X5" s="55"/>
      <c r="Y5" s="56"/>
      <c r="Z5" s="16"/>
    </row>
    <row r="6" spans="1:26" s="57" customFormat="1" ht="26.25" hidden="1" customHeight="1" outlineLevel="2" x14ac:dyDescent="0.2">
      <c r="B6" s="52" t="s">
        <v>7</v>
      </c>
      <c r="D6" s="58"/>
      <c r="E6" s="58"/>
      <c r="F6" s="58"/>
      <c r="G6" s="58"/>
      <c r="H6" s="58"/>
      <c r="I6" s="58"/>
      <c r="J6" s="58"/>
      <c r="K6" s="16"/>
      <c r="L6" s="58"/>
      <c r="M6" s="58"/>
      <c r="N6" s="58"/>
      <c r="O6" s="58"/>
      <c r="P6" s="58"/>
      <c r="Q6" s="16"/>
      <c r="R6" s="59"/>
      <c r="S6" s="59"/>
      <c r="T6" s="59"/>
      <c r="U6" s="16"/>
      <c r="V6" s="59"/>
      <c r="W6" s="59"/>
      <c r="X6" s="59"/>
      <c r="Y6" s="60"/>
      <c r="Z6" s="16"/>
    </row>
    <row r="7" spans="1:26" s="5" customFormat="1" ht="9.75" customHeight="1" collapsed="1" thickBot="1" x14ac:dyDescent="0.25">
      <c r="B7" s="4"/>
      <c r="D7" s="8"/>
      <c r="E7" s="8"/>
      <c r="F7" s="8"/>
      <c r="G7" s="8"/>
      <c r="H7" s="8"/>
      <c r="I7" s="8"/>
      <c r="J7" s="8"/>
      <c r="K7" s="15"/>
      <c r="L7" s="8"/>
      <c r="M7" s="8"/>
      <c r="N7" s="8"/>
      <c r="O7" s="8"/>
      <c r="P7" s="8"/>
      <c r="Q7" s="15"/>
      <c r="R7" s="20"/>
      <c r="S7" s="20"/>
      <c r="T7" s="20"/>
      <c r="U7" s="15"/>
      <c r="V7" s="20"/>
      <c r="W7" s="20"/>
      <c r="X7" s="20"/>
      <c r="Y7" s="21"/>
      <c r="Z7" s="15"/>
    </row>
    <row r="8" spans="1:26" s="61" customFormat="1" ht="26.25" customHeight="1" x14ac:dyDescent="0.2">
      <c r="B8" s="62" t="s">
        <v>2</v>
      </c>
      <c r="D8" s="63"/>
      <c r="E8" s="63"/>
      <c r="F8" s="63"/>
      <c r="G8" s="63"/>
      <c r="H8" s="63"/>
      <c r="I8" s="63"/>
      <c r="J8" s="63"/>
      <c r="K8" s="15"/>
      <c r="L8" s="63"/>
      <c r="M8" s="63"/>
      <c r="N8" s="63"/>
      <c r="O8" s="63"/>
      <c r="P8" s="63"/>
      <c r="Q8" s="15"/>
      <c r="R8" s="64"/>
      <c r="S8" s="64"/>
      <c r="T8" s="64"/>
      <c r="U8" s="15"/>
      <c r="V8" s="64"/>
      <c r="W8" s="64"/>
      <c r="X8" s="64"/>
      <c r="Y8" s="65"/>
      <c r="Z8" s="15"/>
    </row>
    <row r="9" spans="1:26" s="73" customFormat="1" ht="26.25" hidden="1" customHeight="1" outlineLevel="1" x14ac:dyDescent="0.2">
      <c r="B9" s="68" t="s">
        <v>0</v>
      </c>
      <c r="D9" s="74"/>
      <c r="E9" s="74"/>
      <c r="F9" s="74"/>
      <c r="G9" s="74"/>
      <c r="H9" s="74"/>
      <c r="I9" s="74"/>
      <c r="J9" s="74"/>
      <c r="K9" s="16"/>
      <c r="L9" s="74"/>
      <c r="M9" s="74"/>
      <c r="N9" s="74"/>
      <c r="O9" s="74"/>
      <c r="P9" s="74"/>
      <c r="Q9" s="16"/>
      <c r="R9" s="75"/>
      <c r="S9" s="75"/>
      <c r="T9" s="75"/>
      <c r="U9" s="16"/>
      <c r="V9" s="75"/>
      <c r="W9" s="75"/>
      <c r="X9" s="75"/>
      <c r="Y9" s="76"/>
      <c r="Z9" s="16"/>
    </row>
    <row r="10" spans="1:26" s="77" customFormat="1" ht="26.25" hidden="1" customHeight="1" outlineLevel="2" x14ac:dyDescent="0.2">
      <c r="B10" s="71" t="s">
        <v>7</v>
      </c>
      <c r="D10" s="78"/>
      <c r="E10" s="78"/>
      <c r="F10" s="78"/>
      <c r="G10" s="78"/>
      <c r="H10" s="78"/>
      <c r="I10" s="78"/>
      <c r="J10" s="78"/>
      <c r="K10" s="16"/>
      <c r="L10" s="78"/>
      <c r="M10" s="78"/>
      <c r="N10" s="78"/>
      <c r="O10" s="78"/>
      <c r="P10" s="78"/>
      <c r="Q10" s="16"/>
      <c r="R10" s="79"/>
      <c r="S10" s="79"/>
      <c r="T10" s="79"/>
      <c r="U10" s="16"/>
      <c r="V10" s="79"/>
      <c r="W10" s="79"/>
      <c r="X10" s="79"/>
      <c r="Y10" s="80"/>
      <c r="Z10" s="16"/>
    </row>
    <row r="11" spans="1:26" s="5" customFormat="1" ht="9.75" customHeight="1" collapsed="1" thickBot="1" x14ac:dyDescent="0.25">
      <c r="B11" s="4"/>
      <c r="D11" s="8"/>
      <c r="E11" s="8"/>
      <c r="F11" s="8"/>
      <c r="G11" s="8"/>
      <c r="H11" s="8"/>
      <c r="I11" s="8"/>
      <c r="J11" s="8"/>
      <c r="K11" s="15"/>
      <c r="L11" s="8"/>
      <c r="M11" s="8"/>
      <c r="N11" s="8"/>
      <c r="O11" s="8"/>
      <c r="P11" s="8"/>
      <c r="Q11" s="15"/>
      <c r="R11" s="20"/>
      <c r="S11" s="20"/>
      <c r="T11" s="20"/>
      <c r="U11" s="15"/>
      <c r="V11" s="20"/>
      <c r="W11" s="20"/>
      <c r="X11" s="20"/>
      <c r="Y11" s="21"/>
      <c r="Z11" s="15"/>
    </row>
    <row r="12" spans="1:26" s="129" customFormat="1" ht="25.5" customHeight="1" x14ac:dyDescent="0.2">
      <c r="B12" s="130" t="s">
        <v>3</v>
      </c>
      <c r="D12" s="131"/>
      <c r="E12" s="131"/>
      <c r="F12" s="131"/>
      <c r="G12" s="131"/>
      <c r="H12" s="131"/>
      <c r="I12" s="131"/>
      <c r="J12" s="131"/>
      <c r="K12" s="171"/>
      <c r="L12" s="131"/>
      <c r="M12" s="131"/>
      <c r="N12" s="131"/>
      <c r="O12" s="131"/>
      <c r="P12" s="131"/>
      <c r="Q12" s="171"/>
      <c r="R12" s="132"/>
      <c r="S12" s="132"/>
      <c r="T12" s="132"/>
      <c r="U12" s="171"/>
      <c r="V12" s="132"/>
      <c r="W12" s="132"/>
      <c r="X12" s="132"/>
      <c r="Y12" s="133"/>
      <c r="Z12" s="171"/>
    </row>
    <row r="13" spans="1:26" s="121" customFormat="1" ht="25.5" hidden="1" customHeight="1" outlineLevel="1" x14ac:dyDescent="0.2">
      <c r="B13" s="126" t="s">
        <v>0</v>
      </c>
      <c r="D13" s="122"/>
      <c r="E13" s="122"/>
      <c r="F13" s="122"/>
      <c r="G13" s="122"/>
      <c r="H13" s="122"/>
      <c r="I13" s="122"/>
      <c r="J13" s="122"/>
      <c r="K13" s="123"/>
      <c r="L13" s="122"/>
      <c r="M13" s="122"/>
      <c r="N13" s="122"/>
      <c r="O13" s="122"/>
      <c r="P13" s="122"/>
      <c r="Q13" s="123"/>
      <c r="R13" s="124"/>
      <c r="S13" s="124"/>
      <c r="T13" s="124"/>
      <c r="U13" s="123"/>
      <c r="V13" s="124"/>
      <c r="W13" s="124"/>
      <c r="X13" s="124"/>
      <c r="Y13" s="125"/>
      <c r="Z13" s="123"/>
    </row>
    <row r="14" spans="1:26" s="121" customFormat="1" ht="25.5" hidden="1" customHeight="1" outlineLevel="2" x14ac:dyDescent="0.2">
      <c r="B14" s="126" t="s">
        <v>7</v>
      </c>
      <c r="D14" s="122"/>
      <c r="E14" s="122"/>
      <c r="F14" s="122"/>
      <c r="G14" s="122"/>
      <c r="H14" s="122"/>
      <c r="I14" s="122"/>
      <c r="J14" s="122"/>
      <c r="K14" s="123"/>
      <c r="L14" s="122"/>
      <c r="M14" s="122"/>
      <c r="N14" s="122"/>
      <c r="O14" s="122"/>
      <c r="P14" s="122"/>
      <c r="Q14" s="123"/>
      <c r="R14" s="124"/>
      <c r="S14" s="124"/>
      <c r="T14" s="124"/>
      <c r="U14" s="123"/>
      <c r="V14" s="124"/>
      <c r="W14" s="124"/>
      <c r="X14" s="124"/>
      <c r="Y14" s="125"/>
      <c r="Z14" s="123"/>
    </row>
    <row r="15" spans="1:26" s="218" customFormat="1" ht="9.75" customHeight="1" collapsed="1" thickBot="1" x14ac:dyDescent="0.25">
      <c r="B15" s="219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1"/>
      <c r="S15" s="221"/>
      <c r="T15" s="221"/>
      <c r="U15" s="220"/>
      <c r="V15" s="221"/>
      <c r="W15" s="221"/>
      <c r="X15" s="221"/>
      <c r="Y15" s="222"/>
      <c r="Z15" s="220"/>
    </row>
    <row r="16" spans="1:26" s="134" customFormat="1" ht="25.5" customHeight="1" x14ac:dyDescent="0.2">
      <c r="B16" s="135" t="s">
        <v>24</v>
      </c>
      <c r="D16" s="136"/>
      <c r="E16" s="136"/>
      <c r="F16" s="136"/>
      <c r="G16" s="136"/>
      <c r="H16" s="136"/>
      <c r="I16" s="136"/>
      <c r="J16" s="136"/>
      <c r="K16" s="172"/>
      <c r="L16" s="136"/>
      <c r="M16" s="136"/>
      <c r="N16" s="136"/>
      <c r="O16" s="136"/>
      <c r="P16" s="136"/>
      <c r="Q16" s="172"/>
      <c r="R16" s="137"/>
      <c r="S16" s="137"/>
      <c r="T16" s="137"/>
      <c r="U16" s="172"/>
      <c r="V16" s="137"/>
      <c r="W16" s="137"/>
      <c r="X16" s="137"/>
      <c r="Y16" s="138"/>
      <c r="Z16" s="172"/>
    </row>
    <row r="17" spans="2:26" s="139" customFormat="1" ht="25.5" hidden="1" customHeight="1" outlineLevel="1" x14ac:dyDescent="0.2">
      <c r="B17" s="145" t="s">
        <v>0</v>
      </c>
      <c r="D17" s="140"/>
      <c r="E17" s="140"/>
      <c r="F17" s="140"/>
      <c r="G17" s="140"/>
      <c r="H17" s="140"/>
      <c r="I17" s="140"/>
      <c r="J17" s="140"/>
      <c r="K17" s="141"/>
      <c r="L17" s="140"/>
      <c r="M17" s="140"/>
      <c r="N17" s="140"/>
      <c r="O17" s="140"/>
      <c r="P17" s="140"/>
      <c r="Q17" s="141"/>
      <c r="R17" s="142"/>
      <c r="S17" s="142"/>
      <c r="T17" s="142"/>
      <c r="U17" s="141"/>
      <c r="V17" s="142"/>
      <c r="W17" s="142"/>
      <c r="X17" s="142"/>
      <c r="Y17" s="143"/>
      <c r="Z17" s="141"/>
    </row>
    <row r="18" spans="2:26" s="139" customFormat="1" ht="25.5" hidden="1" customHeight="1" outlineLevel="2" x14ac:dyDescent="0.2">
      <c r="B18" s="145" t="s">
        <v>7</v>
      </c>
      <c r="D18" s="140"/>
      <c r="E18" s="140"/>
      <c r="F18" s="140"/>
      <c r="G18" s="140"/>
      <c r="H18" s="140"/>
      <c r="I18" s="140"/>
      <c r="J18" s="140"/>
      <c r="K18" s="141"/>
      <c r="L18" s="144"/>
      <c r="M18" s="140"/>
      <c r="N18" s="140"/>
      <c r="O18" s="140"/>
      <c r="P18" s="140"/>
      <c r="Q18" s="141"/>
      <c r="R18" s="142"/>
      <c r="S18" s="142"/>
      <c r="T18" s="142"/>
      <c r="U18" s="141"/>
      <c r="V18" s="142"/>
      <c r="W18" s="142"/>
      <c r="X18" s="142"/>
      <c r="Y18" s="143"/>
      <c r="Z18" s="141"/>
    </row>
    <row r="19" spans="2:26" s="5" customFormat="1" ht="9.75" customHeight="1" collapsed="1" thickBot="1" x14ac:dyDescent="0.25">
      <c r="B19" s="4"/>
      <c r="D19" s="8"/>
      <c r="E19" s="8"/>
      <c r="F19" s="8"/>
      <c r="G19" s="8"/>
      <c r="H19" s="8"/>
      <c r="I19" s="8"/>
      <c r="J19" s="8"/>
      <c r="K19" s="15"/>
      <c r="L19" s="8"/>
      <c r="M19" s="8"/>
      <c r="N19" s="8"/>
      <c r="O19" s="8"/>
      <c r="P19" s="8"/>
      <c r="Q19" s="15"/>
      <c r="R19" s="20"/>
      <c r="S19" s="20"/>
      <c r="T19" s="20"/>
      <c r="U19" s="15"/>
      <c r="V19" s="20"/>
      <c r="W19" s="20"/>
      <c r="X19" s="20"/>
      <c r="Y19" s="21"/>
      <c r="Z19" s="15"/>
    </row>
    <row r="20" spans="2:26" s="149" customFormat="1" ht="26.25" customHeight="1" thickBot="1" x14ac:dyDescent="0.25">
      <c r="B20" s="148" t="s">
        <v>4</v>
      </c>
      <c r="D20" s="150"/>
      <c r="E20" s="150"/>
      <c r="F20" s="150"/>
      <c r="G20" s="150"/>
      <c r="H20" s="150"/>
      <c r="I20" s="150"/>
      <c r="J20" s="150"/>
      <c r="K20" s="173"/>
      <c r="L20" s="150"/>
      <c r="M20" s="150"/>
      <c r="N20" s="150"/>
      <c r="O20" s="150"/>
      <c r="P20" s="150"/>
      <c r="Q20" s="173"/>
      <c r="R20" s="151"/>
      <c r="S20" s="151"/>
      <c r="T20" s="151"/>
      <c r="U20" s="173"/>
      <c r="V20" s="151"/>
      <c r="W20" s="151"/>
      <c r="X20" s="151"/>
      <c r="Y20" s="152"/>
      <c r="Z20" s="173"/>
    </row>
    <row r="21" spans="2:26" s="153" customFormat="1" ht="26.25" hidden="1" customHeight="1" outlineLevel="1" thickBot="1" x14ac:dyDescent="0.25">
      <c r="B21" s="159" t="s">
        <v>0</v>
      </c>
      <c r="D21" s="154"/>
      <c r="E21" s="154"/>
      <c r="F21" s="154"/>
      <c r="G21" s="154"/>
      <c r="H21" s="154"/>
      <c r="I21" s="154"/>
      <c r="J21" s="154"/>
      <c r="K21" s="155"/>
      <c r="L21" s="154"/>
      <c r="M21" s="154"/>
      <c r="N21" s="154"/>
      <c r="O21" s="154"/>
      <c r="P21" s="154"/>
      <c r="Q21" s="155"/>
      <c r="R21" s="156"/>
      <c r="S21" s="156"/>
      <c r="T21" s="156"/>
      <c r="U21" s="155"/>
      <c r="V21" s="156"/>
      <c r="W21" s="156"/>
      <c r="X21" s="156"/>
      <c r="Y21" s="157"/>
      <c r="Z21" s="155"/>
    </row>
    <row r="22" spans="2:26" s="163" customFormat="1" ht="26.25" hidden="1" customHeight="1" outlineLevel="2" thickBot="1" x14ac:dyDescent="0.25">
      <c r="B22" s="168" t="s">
        <v>7</v>
      </c>
      <c r="D22" s="164"/>
      <c r="E22" s="164"/>
      <c r="F22" s="164"/>
      <c r="G22" s="164"/>
      <c r="H22" s="164"/>
      <c r="I22" s="164"/>
      <c r="J22" s="164"/>
      <c r="K22" s="165"/>
      <c r="L22" s="164"/>
      <c r="M22" s="164"/>
      <c r="N22" s="164"/>
      <c r="O22" s="164"/>
      <c r="P22" s="164"/>
      <c r="Q22" s="165"/>
      <c r="R22" s="166"/>
      <c r="S22" s="166"/>
      <c r="T22" s="166"/>
      <c r="U22" s="165"/>
      <c r="V22" s="166"/>
      <c r="W22" s="166"/>
      <c r="X22" s="166"/>
      <c r="Y22" s="167"/>
      <c r="Z22" s="165"/>
    </row>
    <row r="23" spans="2:26" s="149" customFormat="1" ht="26.25" customHeight="1" collapsed="1" thickBot="1" x14ac:dyDescent="0.25">
      <c r="B23" s="148" t="s">
        <v>4</v>
      </c>
      <c r="D23" s="150"/>
      <c r="E23" s="150"/>
      <c r="F23" s="150"/>
      <c r="G23" s="150"/>
      <c r="H23" s="150"/>
      <c r="I23" s="150"/>
      <c r="J23" s="150"/>
      <c r="K23" s="173"/>
      <c r="L23" s="150"/>
      <c r="M23" s="150"/>
      <c r="N23" s="150"/>
      <c r="O23" s="150"/>
      <c r="P23" s="150"/>
      <c r="Q23" s="173"/>
      <c r="R23" s="151"/>
      <c r="S23" s="151"/>
      <c r="T23" s="151"/>
      <c r="U23" s="173"/>
      <c r="V23" s="151"/>
      <c r="W23" s="151"/>
      <c r="X23" s="151"/>
      <c r="Y23" s="152"/>
      <c r="Z23" s="173"/>
    </row>
    <row r="24" spans="2:26" s="153" customFormat="1" ht="26.25" hidden="1" customHeight="1" outlineLevel="1" thickBot="1" x14ac:dyDescent="0.25">
      <c r="B24" s="159" t="s">
        <v>0</v>
      </c>
      <c r="D24" s="158"/>
      <c r="E24" s="154"/>
      <c r="F24" s="154"/>
      <c r="G24" s="154"/>
      <c r="H24" s="154"/>
      <c r="I24" s="154"/>
      <c r="J24" s="154"/>
      <c r="K24" s="155"/>
      <c r="L24" s="154"/>
      <c r="M24" s="154"/>
      <c r="N24" s="154"/>
      <c r="O24" s="154"/>
      <c r="P24" s="154"/>
      <c r="Q24" s="155"/>
      <c r="R24" s="156"/>
      <c r="S24" s="156"/>
      <c r="T24" s="156"/>
      <c r="U24" s="155"/>
      <c r="V24" s="156"/>
      <c r="W24" s="156"/>
      <c r="X24" s="156"/>
      <c r="Y24" s="157"/>
      <c r="Z24" s="155"/>
    </row>
    <row r="25" spans="2:26" s="153" customFormat="1" ht="26.25" hidden="1" customHeight="1" outlineLevel="2" thickBot="1" x14ac:dyDescent="0.25">
      <c r="B25" s="159" t="s">
        <v>7</v>
      </c>
      <c r="D25" s="158"/>
      <c r="E25" s="154"/>
      <c r="F25" s="154"/>
      <c r="G25" s="154"/>
      <c r="H25" s="154"/>
      <c r="I25" s="154"/>
      <c r="J25" s="154"/>
      <c r="K25" s="155"/>
      <c r="L25" s="154"/>
      <c r="M25" s="154"/>
      <c r="N25" s="154"/>
      <c r="O25" s="154"/>
      <c r="P25" s="154"/>
      <c r="Q25" s="155"/>
      <c r="R25" s="156"/>
      <c r="S25" s="156"/>
      <c r="T25" s="156"/>
      <c r="U25" s="155"/>
      <c r="V25" s="156"/>
      <c r="W25" s="156"/>
      <c r="X25" s="156"/>
      <c r="Y25" s="157"/>
      <c r="Z25" s="155"/>
    </row>
    <row r="26" spans="2:26" s="149" customFormat="1" ht="26.25" customHeight="1" collapsed="1" x14ac:dyDescent="0.2">
      <c r="B26" s="148" t="s">
        <v>4</v>
      </c>
      <c r="D26" s="150"/>
      <c r="E26" s="150"/>
      <c r="F26" s="150"/>
      <c r="G26" s="150"/>
      <c r="H26" s="150"/>
      <c r="I26" s="150"/>
      <c r="J26" s="150"/>
      <c r="K26" s="173"/>
      <c r="L26" s="150"/>
      <c r="M26" s="150"/>
      <c r="N26" s="150"/>
      <c r="O26" s="150"/>
      <c r="P26" s="150"/>
      <c r="Q26" s="173"/>
      <c r="R26" s="151"/>
      <c r="S26" s="151"/>
      <c r="T26" s="151"/>
      <c r="U26" s="173"/>
      <c r="V26" s="151"/>
      <c r="W26" s="151"/>
      <c r="X26" s="151"/>
      <c r="Y26" s="152"/>
      <c r="Z26" s="173"/>
    </row>
    <row r="27" spans="2:26" s="153" customFormat="1" ht="26.25" hidden="1" customHeight="1" outlineLevel="1" x14ac:dyDescent="0.2">
      <c r="B27" s="159" t="s">
        <v>0</v>
      </c>
      <c r="D27" s="158"/>
      <c r="E27" s="154"/>
      <c r="F27" s="154"/>
      <c r="G27" s="154"/>
      <c r="H27" s="154"/>
      <c r="I27" s="154"/>
      <c r="J27" s="154"/>
      <c r="K27" s="155"/>
      <c r="L27" s="154"/>
      <c r="M27" s="154"/>
      <c r="N27" s="154"/>
      <c r="O27" s="154"/>
      <c r="P27" s="154"/>
      <c r="Q27" s="155"/>
      <c r="R27" s="156"/>
      <c r="S27" s="156"/>
      <c r="T27" s="156"/>
      <c r="U27" s="155"/>
      <c r="V27" s="156"/>
      <c r="W27" s="156"/>
      <c r="X27" s="156"/>
      <c r="Y27" s="157"/>
      <c r="Z27" s="155"/>
    </row>
    <row r="28" spans="2:26" s="153" customFormat="1" ht="26.25" hidden="1" customHeight="1" outlineLevel="2" x14ac:dyDescent="0.2">
      <c r="B28" s="159" t="s">
        <v>7</v>
      </c>
      <c r="D28" s="158"/>
      <c r="E28" s="154"/>
      <c r="F28" s="154"/>
      <c r="G28" s="154"/>
      <c r="H28" s="154"/>
      <c r="I28" s="154"/>
      <c r="J28" s="154"/>
      <c r="K28" s="155"/>
      <c r="L28" s="154"/>
      <c r="M28" s="154"/>
      <c r="N28" s="154"/>
      <c r="O28" s="154"/>
      <c r="P28" s="154"/>
      <c r="Q28" s="155"/>
      <c r="R28" s="156"/>
      <c r="S28" s="156"/>
      <c r="T28" s="156"/>
      <c r="U28" s="155"/>
      <c r="V28" s="156"/>
      <c r="W28" s="156"/>
      <c r="X28" s="156"/>
      <c r="Y28" s="157"/>
      <c r="Z28" s="155"/>
    </row>
    <row r="29" spans="2:26" s="85" customFormat="1" ht="11.25" customHeight="1" collapsed="1" thickBot="1" x14ac:dyDescent="0.25">
      <c r="B29" s="8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86"/>
      <c r="S29" s="86"/>
      <c r="T29" s="86"/>
      <c r="U29" s="15"/>
      <c r="V29" s="86"/>
      <c r="W29" s="86"/>
      <c r="X29" s="86"/>
      <c r="Y29" s="87"/>
      <c r="Z29" s="15"/>
    </row>
    <row r="30" spans="2:26" s="108" customFormat="1" ht="26.25" customHeight="1" thickBot="1" x14ac:dyDescent="0.25">
      <c r="B30" s="107" t="s">
        <v>5</v>
      </c>
      <c r="D30" s="109"/>
      <c r="E30" s="110"/>
      <c r="F30" s="109"/>
      <c r="G30" s="109"/>
      <c r="H30" s="109"/>
      <c r="I30" s="109"/>
      <c r="J30" s="109"/>
      <c r="K30" s="174"/>
      <c r="L30" s="109"/>
      <c r="M30" s="109"/>
      <c r="N30" s="109"/>
      <c r="O30" s="109"/>
      <c r="P30" s="109"/>
      <c r="Q30" s="174"/>
      <c r="R30" s="111"/>
      <c r="S30" s="111"/>
      <c r="T30" s="111"/>
      <c r="U30" s="174"/>
      <c r="V30" s="111"/>
      <c r="W30" s="111"/>
      <c r="X30" s="111"/>
      <c r="Y30" s="112"/>
      <c r="Z30" s="174"/>
    </row>
    <row r="31" spans="2:26" s="101" customFormat="1" ht="26.25" hidden="1" customHeight="1" outlineLevel="1" thickBot="1" x14ac:dyDescent="0.25">
      <c r="B31" s="178" t="s">
        <v>0</v>
      </c>
      <c r="D31" s="102"/>
      <c r="E31" s="103"/>
      <c r="F31" s="102"/>
      <c r="G31" s="102"/>
      <c r="H31" s="102"/>
      <c r="I31" s="102"/>
      <c r="J31" s="102"/>
      <c r="K31" s="104"/>
      <c r="L31" s="102"/>
      <c r="M31" s="102"/>
      <c r="N31" s="102"/>
      <c r="O31" s="102"/>
      <c r="P31" s="102"/>
      <c r="Q31" s="104"/>
      <c r="R31" s="105"/>
      <c r="S31" s="105"/>
      <c r="T31" s="105"/>
      <c r="U31" s="104"/>
      <c r="V31" s="105"/>
      <c r="W31" s="105"/>
      <c r="X31" s="105"/>
      <c r="Y31" s="106"/>
      <c r="Z31" s="104"/>
    </row>
    <row r="32" spans="2:26" s="113" customFormat="1" ht="26.25" hidden="1" customHeight="1" outlineLevel="2" thickBot="1" x14ac:dyDescent="0.25">
      <c r="B32" s="184" t="s">
        <v>7</v>
      </c>
      <c r="D32" s="114"/>
      <c r="E32" s="114"/>
      <c r="F32" s="114"/>
      <c r="G32" s="114"/>
      <c r="H32" s="114"/>
      <c r="I32" s="114"/>
      <c r="J32" s="114"/>
      <c r="K32" s="115"/>
      <c r="L32" s="114"/>
      <c r="M32" s="114"/>
      <c r="N32" s="114"/>
      <c r="O32" s="114"/>
      <c r="P32" s="114"/>
      <c r="Q32" s="115"/>
      <c r="R32" s="116"/>
      <c r="S32" s="116"/>
      <c r="T32" s="116"/>
      <c r="U32" s="115"/>
      <c r="V32" s="116"/>
      <c r="W32" s="116"/>
      <c r="X32" s="116"/>
      <c r="Y32" s="117"/>
      <c r="Z32" s="115"/>
    </row>
    <row r="33" spans="2:26" s="108" customFormat="1" ht="26.25" customHeight="1" collapsed="1" thickBot="1" x14ac:dyDescent="0.25">
      <c r="B33" s="107" t="s">
        <v>5</v>
      </c>
      <c r="D33" s="109"/>
      <c r="E33" s="109"/>
      <c r="F33" s="109"/>
      <c r="G33" s="109"/>
      <c r="H33" s="109"/>
      <c r="I33" s="109"/>
      <c r="J33" s="109"/>
      <c r="K33" s="174"/>
      <c r="L33" s="109"/>
      <c r="M33" s="109"/>
      <c r="N33" s="109"/>
      <c r="O33" s="109"/>
      <c r="P33" s="109"/>
      <c r="Q33" s="174"/>
      <c r="R33" s="111"/>
      <c r="S33" s="111"/>
      <c r="T33" s="111"/>
      <c r="U33" s="174"/>
      <c r="V33" s="111"/>
      <c r="W33" s="111"/>
      <c r="X33" s="111"/>
      <c r="Y33" s="112"/>
      <c r="Z33" s="174"/>
    </row>
    <row r="34" spans="2:26" s="101" customFormat="1" ht="26.25" hidden="1" customHeight="1" outlineLevel="1" x14ac:dyDescent="0.2">
      <c r="B34" s="178" t="s">
        <v>0</v>
      </c>
      <c r="D34" s="102"/>
      <c r="E34" s="102"/>
      <c r="F34" s="102"/>
      <c r="G34" s="102"/>
      <c r="H34" s="102"/>
      <c r="I34" s="102"/>
      <c r="J34" s="102"/>
      <c r="K34" s="104"/>
      <c r="L34" s="102"/>
      <c r="M34" s="102"/>
      <c r="N34" s="102"/>
      <c r="O34" s="102"/>
      <c r="P34" s="102"/>
      <c r="Q34" s="104"/>
      <c r="R34" s="105"/>
      <c r="S34" s="105"/>
      <c r="T34" s="105"/>
      <c r="U34" s="104"/>
      <c r="V34" s="105"/>
      <c r="W34" s="105"/>
      <c r="X34" s="105"/>
      <c r="Y34" s="106"/>
      <c r="Z34" s="104"/>
    </row>
    <row r="35" spans="2:26" s="96" customFormat="1" ht="26.25" hidden="1" customHeight="1" outlineLevel="2" x14ac:dyDescent="0.2">
      <c r="B35" s="179" t="s">
        <v>7</v>
      </c>
      <c r="D35" s="97"/>
      <c r="E35" s="97"/>
      <c r="F35" s="97"/>
      <c r="G35" s="97"/>
      <c r="H35" s="97"/>
      <c r="I35" s="97"/>
      <c r="J35" s="97"/>
      <c r="K35" s="98"/>
      <c r="L35" s="97"/>
      <c r="M35" s="97"/>
      <c r="N35" s="97"/>
      <c r="O35" s="97"/>
      <c r="P35" s="97"/>
      <c r="Q35" s="98"/>
      <c r="R35" s="99"/>
      <c r="S35" s="99"/>
      <c r="T35" s="99"/>
      <c r="U35" s="98"/>
      <c r="V35" s="99"/>
      <c r="W35" s="99"/>
      <c r="X35" s="99"/>
      <c r="Y35" s="100"/>
      <c r="Z35" s="98"/>
    </row>
    <row r="36" spans="2:26" s="85" customFormat="1" ht="6.75" customHeight="1" collapsed="1" thickBot="1" x14ac:dyDescent="0.25">
      <c r="B36" s="8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86"/>
      <c r="S36" s="86"/>
      <c r="T36" s="86"/>
      <c r="U36" s="15"/>
      <c r="V36" s="86"/>
      <c r="W36" s="86"/>
      <c r="X36" s="86"/>
      <c r="Y36" s="87"/>
      <c r="Z36" s="15"/>
    </row>
    <row r="37" spans="2:26" s="91" customFormat="1" ht="25.5" customHeight="1" thickBot="1" x14ac:dyDescent="0.25">
      <c r="B37" s="90" t="s">
        <v>23</v>
      </c>
      <c r="D37" s="92"/>
      <c r="E37" s="92"/>
      <c r="F37" s="92"/>
      <c r="G37" s="92"/>
      <c r="H37" s="92"/>
      <c r="I37" s="92"/>
      <c r="J37" s="92"/>
      <c r="K37" s="93"/>
      <c r="L37" s="92"/>
      <c r="M37" s="92"/>
      <c r="N37" s="92"/>
      <c r="O37" s="92"/>
      <c r="P37" s="92"/>
      <c r="Q37" s="93"/>
      <c r="R37" s="94"/>
      <c r="S37" s="94"/>
      <c r="T37" s="94"/>
      <c r="U37" s="93"/>
      <c r="V37" s="94"/>
      <c r="W37" s="94"/>
      <c r="X37" s="94"/>
      <c r="Y37" s="95"/>
      <c r="Z37" s="93"/>
    </row>
    <row r="38" spans="2:26" s="14" customFormat="1" ht="13.5" customHeight="1" x14ac:dyDescent="0.2">
      <c r="B38" s="13"/>
      <c r="D38" s="284" t="s">
        <v>8</v>
      </c>
      <c r="E38" s="285"/>
      <c r="F38" s="285"/>
      <c r="G38" s="285"/>
      <c r="H38" s="285"/>
      <c r="I38" s="285"/>
      <c r="J38" s="286"/>
      <c r="K38" s="17"/>
      <c r="L38" s="88" t="s">
        <v>9</v>
      </c>
      <c r="M38" s="89"/>
      <c r="N38" s="89"/>
      <c r="O38" s="89"/>
      <c r="P38" s="89"/>
      <c r="Q38" s="17"/>
      <c r="R38" s="28" t="s">
        <v>11</v>
      </c>
      <c r="S38" s="22"/>
      <c r="T38" s="22"/>
      <c r="U38" s="15"/>
      <c r="V38" s="28" t="s">
        <v>10</v>
      </c>
      <c r="W38" s="22"/>
      <c r="X38" s="22"/>
      <c r="Y38" s="23"/>
      <c r="Z38" s="17"/>
    </row>
    <row r="39" spans="2:26" s="5" customFormat="1" ht="9.75" customHeight="1" thickBot="1" x14ac:dyDescent="0.25">
      <c r="B39" s="4"/>
      <c r="D39" s="8"/>
      <c r="E39" s="8"/>
      <c r="F39" s="8"/>
      <c r="G39" s="8"/>
      <c r="H39" s="8"/>
      <c r="I39" s="8"/>
      <c r="J39" s="8"/>
      <c r="K39" s="15"/>
      <c r="L39" s="8"/>
      <c r="M39" s="8"/>
      <c r="N39" s="8"/>
      <c r="O39" s="8"/>
      <c r="P39" s="8"/>
      <c r="Q39" s="15"/>
      <c r="R39" s="20"/>
      <c r="S39" s="20"/>
      <c r="T39" s="20"/>
      <c r="U39" s="15"/>
      <c r="V39" s="20"/>
      <c r="W39" s="20"/>
      <c r="X39" s="20"/>
      <c r="Y39" s="21"/>
      <c r="Z39" s="15"/>
    </row>
    <row r="40" spans="2:26" s="11" customFormat="1" ht="23.25" thickBot="1" x14ac:dyDescent="0.25">
      <c r="B40" s="10" t="s">
        <v>12</v>
      </c>
      <c r="D40" s="12" t="s">
        <v>13</v>
      </c>
      <c r="E40" s="12" t="s">
        <v>14</v>
      </c>
      <c r="F40" s="12" t="s">
        <v>15</v>
      </c>
      <c r="G40" s="12" t="s">
        <v>16</v>
      </c>
      <c r="H40" s="12" t="s">
        <v>19</v>
      </c>
      <c r="I40" s="12" t="s">
        <v>17</v>
      </c>
      <c r="J40" s="12" t="s">
        <v>18</v>
      </c>
      <c r="K40" s="19"/>
      <c r="L40" s="12" t="s">
        <v>20</v>
      </c>
      <c r="M40" s="12"/>
      <c r="N40" s="12"/>
      <c r="O40" s="12" t="s">
        <v>21</v>
      </c>
      <c r="P40" s="12" t="s">
        <v>22</v>
      </c>
      <c r="Q40" s="19"/>
      <c r="R40" s="24"/>
      <c r="S40" s="24"/>
      <c r="T40" s="24"/>
      <c r="U40" s="19"/>
      <c r="V40" s="24"/>
      <c r="W40" s="24"/>
      <c r="X40" s="24"/>
      <c r="Y40" s="25"/>
      <c r="Z40" s="19"/>
    </row>
    <row r="41" spans="2:26" s="5" customFormat="1" ht="9.75" customHeight="1" thickBot="1" x14ac:dyDescent="0.25">
      <c r="B41" s="4"/>
      <c r="D41" s="8"/>
      <c r="E41" s="8"/>
      <c r="F41" s="8"/>
      <c r="G41" s="8"/>
      <c r="H41" s="8"/>
      <c r="I41" s="8"/>
      <c r="J41" s="8"/>
      <c r="K41" s="15"/>
      <c r="L41" s="8"/>
      <c r="M41" s="8"/>
      <c r="N41" s="8"/>
      <c r="O41" s="8"/>
      <c r="P41" s="8"/>
      <c r="Q41" s="15"/>
      <c r="R41" s="20"/>
      <c r="S41" s="20"/>
      <c r="T41" s="20"/>
      <c r="U41" s="15"/>
      <c r="V41" s="20"/>
      <c r="W41" s="20"/>
      <c r="X41" s="20"/>
      <c r="Y41" s="21"/>
      <c r="Z41" s="15"/>
    </row>
    <row r="42" spans="2:26" s="7" customFormat="1" ht="26.25" customHeight="1" thickBot="1" x14ac:dyDescent="0.25">
      <c r="B42" s="6" t="s">
        <v>6</v>
      </c>
      <c r="D42" s="9"/>
      <c r="E42" s="9"/>
      <c r="F42" s="9"/>
      <c r="G42" s="9"/>
      <c r="H42" s="9"/>
      <c r="I42" s="9"/>
      <c r="J42" s="9"/>
      <c r="K42" s="15"/>
      <c r="L42" s="9"/>
      <c r="M42" s="9"/>
      <c r="N42" s="9"/>
      <c r="O42" s="9"/>
      <c r="P42" s="9"/>
      <c r="Q42" s="15"/>
      <c r="R42" s="26"/>
      <c r="S42" s="26"/>
      <c r="T42" s="26"/>
      <c r="U42" s="15"/>
      <c r="V42" s="26"/>
      <c r="W42" s="26"/>
      <c r="X42" s="26"/>
      <c r="Y42" s="27"/>
      <c r="Z42" s="15"/>
    </row>
    <row r="44" spans="2:26" s="196" customFormat="1" x14ac:dyDescent="0.2">
      <c r="B44" s="195" t="s">
        <v>32</v>
      </c>
      <c r="D44" s="197"/>
      <c r="E44" s="197"/>
      <c r="F44" s="197"/>
      <c r="G44" s="197"/>
      <c r="H44" s="197"/>
      <c r="I44" s="197"/>
      <c r="J44" s="197"/>
      <c r="K44" s="198"/>
      <c r="L44" s="197"/>
      <c r="M44" s="197"/>
      <c r="N44" s="197"/>
      <c r="O44" s="197"/>
      <c r="P44" s="197"/>
      <c r="Q44" s="198"/>
      <c r="U44" s="198"/>
      <c r="Z44" s="198"/>
    </row>
    <row r="45" spans="2:26" s="175" customFormat="1" x14ac:dyDescent="0.2">
      <c r="B45" s="185" t="s">
        <v>28</v>
      </c>
      <c r="D45" s="199"/>
      <c r="E45" s="199"/>
      <c r="F45" s="199"/>
      <c r="G45" s="199"/>
      <c r="H45" s="199"/>
      <c r="I45" s="199"/>
      <c r="J45" s="199"/>
      <c r="K45" s="32"/>
      <c r="L45" s="199"/>
      <c r="M45" s="199"/>
      <c r="N45" s="199"/>
      <c r="O45" s="199"/>
      <c r="P45" s="199"/>
      <c r="Q45" s="32"/>
      <c r="R45" s="200"/>
      <c r="S45" s="200"/>
      <c r="T45" s="200"/>
      <c r="U45" s="32"/>
      <c r="V45" s="200"/>
      <c r="W45" s="200"/>
      <c r="X45" s="200"/>
      <c r="Y45" s="200"/>
      <c r="Z45" s="18"/>
    </row>
    <row r="46" spans="2:26" x14ac:dyDescent="0.2">
      <c r="B46" s="30" t="s">
        <v>29</v>
      </c>
      <c r="D46" s="31"/>
      <c r="E46" s="31"/>
      <c r="F46" s="31"/>
      <c r="G46" s="31"/>
      <c r="H46" s="31"/>
      <c r="I46" s="31"/>
      <c r="J46" s="31"/>
      <c r="K46" s="32"/>
      <c r="L46" s="31"/>
      <c r="M46" s="31"/>
      <c r="N46" s="31"/>
      <c r="O46" s="31"/>
      <c r="P46" s="31"/>
      <c r="Q46" s="32"/>
      <c r="R46" s="33"/>
      <c r="S46" s="33"/>
      <c r="T46" s="33"/>
      <c r="U46" s="32"/>
      <c r="V46" s="33"/>
      <c r="W46" s="33"/>
      <c r="X46" s="33"/>
      <c r="Y46" s="33"/>
    </row>
    <row r="47" spans="2:26" x14ac:dyDescent="0.2">
      <c r="B47" s="30" t="s">
        <v>30</v>
      </c>
      <c r="D47" s="31"/>
      <c r="E47" s="31"/>
      <c r="F47" s="31"/>
      <c r="G47" s="31"/>
      <c r="H47" s="31"/>
      <c r="I47" s="31"/>
      <c r="J47" s="31"/>
      <c r="K47" s="32"/>
      <c r="L47" s="31"/>
      <c r="M47" s="31"/>
      <c r="N47" s="31"/>
      <c r="O47" s="31"/>
      <c r="P47" s="31"/>
      <c r="Q47" s="32"/>
      <c r="R47" s="33"/>
      <c r="S47" s="33"/>
      <c r="T47" s="33"/>
      <c r="U47" s="32"/>
      <c r="V47" s="33"/>
      <c r="W47" s="33"/>
      <c r="X47" s="33"/>
      <c r="Y47" s="33"/>
    </row>
    <row r="48" spans="2:26" x14ac:dyDescent="0.2">
      <c r="B48" s="30" t="s">
        <v>31</v>
      </c>
      <c r="D48" s="31"/>
      <c r="E48" s="31"/>
      <c r="F48" s="31"/>
      <c r="G48" s="31"/>
      <c r="H48" s="31"/>
      <c r="I48" s="31"/>
      <c r="J48" s="31"/>
      <c r="K48" s="32"/>
      <c r="L48" s="31"/>
      <c r="M48" s="31"/>
      <c r="N48" s="31"/>
      <c r="O48" s="31"/>
      <c r="P48" s="31"/>
      <c r="Q48" s="32"/>
      <c r="R48" s="33"/>
      <c r="S48" s="33"/>
      <c r="T48" s="33"/>
      <c r="U48" s="32"/>
      <c r="V48" s="33"/>
      <c r="W48" s="33"/>
      <c r="X48" s="33"/>
      <c r="Y48" s="33"/>
    </row>
    <row r="49" spans="2:2" x14ac:dyDescent="0.2">
      <c r="B49" s="29"/>
    </row>
    <row r="50" spans="2:2" x14ac:dyDescent="0.2">
      <c r="B50" s="29"/>
    </row>
    <row r="51" spans="2:2" x14ac:dyDescent="0.2">
      <c r="B51" s="29"/>
    </row>
    <row r="52" spans="2:2" x14ac:dyDescent="0.2">
      <c r="B52" s="29"/>
    </row>
  </sheetData>
  <mergeCells count="1">
    <mergeCell ref="D38:J38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Human Papillomarvirus (HPV) Vaccine Programme</Sub_x002d_Category>
  </documentManagement>
</p:properties>
</file>

<file path=customXml/itemProps1.xml><?xml version="1.0" encoding="utf-8"?>
<ds:datastoreItem xmlns:ds="http://schemas.openxmlformats.org/officeDocument/2006/customXml" ds:itemID="{07B65B36-36CD-45E5-8F97-FB2B2A49DF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089CA-BFA8-40A6-8E8C-57FE20E9A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5774F2-F0CF-496B-9196-A96A0323F9BE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Budget Sum</vt:lpstr>
      <vt:lpstr>HEALTH</vt:lpstr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Conrad Barberton</dc:creator>
  <cp:lastModifiedBy>Home</cp:lastModifiedBy>
  <cp:lastPrinted>2012-08-27T10:04:32Z</cp:lastPrinted>
  <dcterms:created xsi:type="dcterms:W3CDTF">2012-08-26T17:58:56Z</dcterms:created>
  <dcterms:modified xsi:type="dcterms:W3CDTF">2021-11-11T15:42:47Z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