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D:\CONOR WORK\HPVV\"/>
    </mc:Choice>
  </mc:AlternateContent>
  <xr:revisionPtr revIDLastSave="0" documentId="8_{100B6586-D825-4721-9E8A-77FC2C2A3587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Costing and analyses" sheetId="1" r:id="rId1"/>
    <sheet name="Exp201415" sheetId="2" r:id="rId2"/>
    <sheet name="Exp201516" sheetId="3" r:id="rId3"/>
  </sheets>
  <definedNames>
    <definedName name="_xlnm._FilterDatabase" localSheetId="1" hidden="1">'Exp201415'!$A$1:$CM$1</definedName>
    <definedName name="_xlnm._FilterDatabase" localSheetId="2" hidden="1">'Exp201516'!$A$1:$CM$109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" i="1" l="1"/>
  <c r="C6" i="1" s="1"/>
  <c r="H22" i="1"/>
  <c r="H19" i="1"/>
  <c r="I25" i="1"/>
  <c r="C7" i="1" s="1"/>
  <c r="H25" i="1"/>
  <c r="I19" i="1"/>
  <c r="D10" i="1" s="1"/>
  <c r="I16" i="1"/>
  <c r="C8" i="1" s="1"/>
  <c r="H16" i="1"/>
  <c r="I12" i="1"/>
  <c r="I13" i="1" s="1"/>
  <c r="H12" i="1"/>
  <c r="H13" i="1" s="1"/>
  <c r="I8" i="1"/>
  <c r="H8" i="1"/>
  <c r="X109" i="3"/>
  <c r="Q109" i="3"/>
  <c r="R109" i="3"/>
  <c r="S109" i="3"/>
  <c r="T109" i="3"/>
  <c r="U109" i="3"/>
  <c r="V109" i="3"/>
  <c r="W109" i="3"/>
  <c r="P109" i="3"/>
  <c r="Q29" i="2"/>
  <c r="P29" i="2"/>
  <c r="R29" i="2"/>
  <c r="S29" i="2"/>
  <c r="T29" i="2"/>
  <c r="U29" i="2"/>
  <c r="V29" i="2"/>
  <c r="W29" i="2"/>
  <c r="X29" i="2"/>
  <c r="C10" i="1" l="1"/>
  <c r="D7" i="1"/>
  <c r="D6" i="1"/>
  <c r="D8" i="1"/>
  <c r="J13" i="1"/>
  <c r="C5" i="1" s="1"/>
  <c r="D5" i="1" l="1"/>
  <c r="D11" i="1" s="1"/>
  <c r="C11" i="1"/>
</calcChain>
</file>

<file path=xl/sharedStrings.xml><?xml version="1.0" encoding="utf-8"?>
<sst xmlns="http://schemas.openxmlformats.org/spreadsheetml/2006/main" count="7301" uniqueCount="350">
  <si>
    <t>Vaccine procurement</t>
  </si>
  <si>
    <t>Compensation of employees</t>
  </si>
  <si>
    <t>Electronic tablets</t>
  </si>
  <si>
    <t>Total</t>
  </si>
  <si>
    <t>National_Provincial</t>
  </si>
  <si>
    <t>Department</t>
  </si>
  <si>
    <t>Responsibility_Level_1</t>
  </si>
  <si>
    <t>Responsibility_Level_2</t>
  </si>
  <si>
    <t>Responsibility_Level_3</t>
  </si>
  <si>
    <t>Responsibility_Level_4</t>
  </si>
  <si>
    <t>Responsibility_Level_5</t>
  </si>
  <si>
    <t>Responsibility_Level_6</t>
  </si>
  <si>
    <t>Responsibility_Level_7</t>
  </si>
  <si>
    <t>Responsibility_Level_8</t>
  </si>
  <si>
    <t>Responsibility_Level_9</t>
  </si>
  <si>
    <t>Responsibility_Lowest_Level</t>
  </si>
  <si>
    <t>Responsibility_Lowest_Level_Code</t>
  </si>
  <si>
    <t>Econ_Class</t>
  </si>
  <si>
    <t>Financial_Year</t>
  </si>
  <si>
    <t>Original_Budget</t>
  </si>
  <si>
    <t>Adjustment_Budget</t>
  </si>
  <si>
    <t>Virement</t>
  </si>
  <si>
    <t>Fund_Shift</t>
  </si>
  <si>
    <t>Roll_Over</t>
  </si>
  <si>
    <t>Current_Budget</t>
  </si>
  <si>
    <t>Commitment</t>
  </si>
  <si>
    <t>Total_Expenditure</t>
  </si>
  <si>
    <t>Available_Budget</t>
  </si>
  <si>
    <t>Regional_ID_Level_1</t>
  </si>
  <si>
    <t>Regional_ID_Level_2</t>
  </si>
  <si>
    <t>Regional_ID_Level_3</t>
  </si>
  <si>
    <t>Regional_ID_Level_4</t>
  </si>
  <si>
    <t>Regional_ID_Level_5</t>
  </si>
  <si>
    <t>Regional_ID_Level_6</t>
  </si>
  <si>
    <t>Regional_ID_Lowest_Level</t>
  </si>
  <si>
    <t>Regional_ID_Lowest_Level_Code</t>
  </si>
  <si>
    <t>Fund_Level_1</t>
  </si>
  <si>
    <t>Fund_Level_2</t>
  </si>
  <si>
    <t>Fund_Level_3</t>
  </si>
  <si>
    <t>Fund_Level_4</t>
  </si>
  <si>
    <t>Fund_Level_5</t>
  </si>
  <si>
    <t>Fund_Level_6</t>
  </si>
  <si>
    <t>Fund_Lowest_Level</t>
  </si>
  <si>
    <t>Fund_Lowest_Level_Code</t>
  </si>
  <si>
    <t>Programme_Level_5</t>
  </si>
  <si>
    <t>Sub_Programme_Level_6</t>
  </si>
  <si>
    <t>Objective_Level_7</t>
  </si>
  <si>
    <t>Objective_Level_8</t>
  </si>
  <si>
    <t>Objective_Level_9</t>
  </si>
  <si>
    <t>Objective_Level_10</t>
  </si>
  <si>
    <t>Objective_Level_11</t>
  </si>
  <si>
    <t>Objective_Level_12</t>
  </si>
  <si>
    <t>Objective_Lowest_Level</t>
  </si>
  <si>
    <t>Objective_Lowest_Level_Code</t>
  </si>
  <si>
    <t>Assets_Level_1</t>
  </si>
  <si>
    <t>Assets_Level_2</t>
  </si>
  <si>
    <t>Assets_Level_3</t>
  </si>
  <si>
    <t>Assets_Level_4</t>
  </si>
  <si>
    <t>Assets_Level_5</t>
  </si>
  <si>
    <t>Assets_Level_6</t>
  </si>
  <si>
    <t>Assets_Lowest_Level</t>
  </si>
  <si>
    <t>Assets_Lowest_Level_Code</t>
  </si>
  <si>
    <t>Project_Level_1</t>
  </si>
  <si>
    <t>Project_Level_2</t>
  </si>
  <si>
    <t>Project_Level_3</t>
  </si>
  <si>
    <t>Project_Level_4</t>
  </si>
  <si>
    <t>Project_Level_5</t>
  </si>
  <si>
    <t>Project_Level_6</t>
  </si>
  <si>
    <t>Project_Lowest_Level</t>
  </si>
  <si>
    <t>Project_Lowest_Level_Code</t>
  </si>
  <si>
    <t>Item_Level_1</t>
  </si>
  <si>
    <t>Item_Level_2</t>
  </si>
  <si>
    <t>Item_Level_3</t>
  </si>
  <si>
    <t>Item_Level_4</t>
  </si>
  <si>
    <t>Item_Level_5</t>
  </si>
  <si>
    <t>Item_Level_6</t>
  </si>
  <si>
    <t>Item_Lowest_Level</t>
  </si>
  <si>
    <t>Item_Lowest_Level_Code</t>
  </si>
  <si>
    <t>Infrastructure_Level_1</t>
  </si>
  <si>
    <t>Infrastructure_Level_2</t>
  </si>
  <si>
    <t>Infrastructure_Level_3</t>
  </si>
  <si>
    <t>Infrastructure_Level_4</t>
  </si>
  <si>
    <t>Infrastructure_Level_5</t>
  </si>
  <si>
    <t>Infrastructure_Level_6</t>
  </si>
  <si>
    <t>Infrastructure_Lowest_Level</t>
  </si>
  <si>
    <t>Infrastructure_Lowest_Level_Code</t>
  </si>
  <si>
    <t>ICT</t>
  </si>
  <si>
    <t>ICT_Resp</t>
  </si>
  <si>
    <t>ICT_Item</t>
  </si>
  <si>
    <t>ECON_CLASS_LEVEL_2</t>
  </si>
  <si>
    <t>ECON_CLASS_LEVEL_3</t>
  </si>
  <si>
    <t>INCONSISTENT_ECON_CLASS</t>
  </si>
  <si>
    <t>Func_Class_Level_1</t>
  </si>
  <si>
    <t>Func_Class_Level_2</t>
  </si>
  <si>
    <t>Func_Class_Lowest_Level</t>
  </si>
  <si>
    <t>National Departments</t>
  </si>
  <si>
    <t>Vote 16: Health</t>
  </si>
  <si>
    <t>DEPARTMENTAL RESPONSIBILITIES</t>
  </si>
  <si>
    <t>NATIONAL DEPARTMENT OF HEALTH</t>
  </si>
  <si>
    <t>P3:HIV AIDS,TB, MAT &amp; CHILD HLTH</t>
  </si>
  <si>
    <t>CHILD YOUTH AND SCHOOL HLTH</t>
  </si>
  <si>
    <t>CHILD YOUTH &amp; SCHOOL HEALTH</t>
  </si>
  <si>
    <t>CAPITAL</t>
  </si>
  <si>
    <t>2014/2015</t>
  </si>
  <si>
    <t>0.00</t>
  </si>
  <si>
    <t>REGIONAL IDENTIFIER</t>
  </si>
  <si>
    <t>NAT FUNCTION:WHOLE COUNTRY DOM</t>
  </si>
  <si>
    <t>NAT FUNCTION: WHOLE COUNTRY DOM</t>
  </si>
  <si>
    <t>EXPENDITURE:VOTED</t>
  </si>
  <si>
    <t>DEPARTMENTAL APPROPRIATION</t>
  </si>
  <si>
    <t>EARMARKED AND SPECIFIC FUNDS</t>
  </si>
  <si>
    <t>E &amp; S FUNDS: NATIONAL</t>
  </si>
  <si>
    <t>E&amp;S/F:HEALTH</t>
  </si>
  <si>
    <t>DOH:SPEC &amp; EXCL APPROPRIATE</t>
  </si>
  <si>
    <t>NHI GRANT:HPV VAC CO-ALL-IN-KIND</t>
  </si>
  <si>
    <t>DOH:HIV&amp;AIDS, TB, MAT&amp;CHILD HEAL</t>
  </si>
  <si>
    <t>DOH:CHILD,YOUTH &amp; SCHOOL HEALTH</t>
  </si>
  <si>
    <t>HPV VACCINE</t>
  </si>
  <si>
    <t>TANGIBLE CAPITAL ASSETS</t>
  </si>
  <si>
    <t>MACHINERY &amp;  EQUIPMENT</t>
  </si>
  <si>
    <t>OTHER MACHINERY &amp; EQUIPMENT</t>
  </si>
  <si>
    <t>COMPUTER EQUIPMENT</t>
  </si>
  <si>
    <t>COMP HARD&amp;SYSTEMS - LAPTOP</t>
  </si>
  <si>
    <t>COMP H/WARE&amp;SYS: LAPTOP</t>
  </si>
  <si>
    <t>NO PROJECTS</t>
  </si>
  <si>
    <t>PAYMENTS</t>
  </si>
  <si>
    <t>PUR/CONST CAPITAL ASSETS</t>
  </si>
  <si>
    <t>MACHINERY AND EQUIPMENT</t>
  </si>
  <si>
    <t>COMP HARD&amp;SYS - LAPTOP</t>
  </si>
  <si>
    <t>EXPENDITURE</t>
  </si>
  <si>
    <t>NON INFRASTRUCTURE</t>
  </si>
  <si>
    <t>NON INFRASTRUCTURE: CAPITAL</t>
  </si>
  <si>
    <t>NON INFRA/STAND ALONE: CAP</t>
  </si>
  <si>
    <t>Y</t>
  </si>
  <si>
    <t>N</t>
  </si>
  <si>
    <t>PAYMENTS FOR CAPITAL ASSETS</t>
  </si>
  <si>
    <t>HEALTH</t>
  </si>
  <si>
    <t>HEALTH N.E.C.</t>
  </si>
  <si>
    <t>HLTH:HEALTH N.E.C.</t>
  </si>
  <si>
    <t>MEDICAL &amp; ALLIED EQUIPMENT</t>
  </si>
  <si>
    <t>CURRENT</t>
  </si>
  <si>
    <t>CHILD YOUTH &amp; SCHOOL HLTH</t>
  </si>
  <si>
    <t>NON-ASSETS RELATED</t>
  </si>
  <si>
    <t>GOODS AND SERVICES</t>
  </si>
  <si>
    <t>INV: MEDICINE</t>
  </si>
  <si>
    <t>INV MEDI:VACCINES</t>
  </si>
  <si>
    <t>NON INFRASTRUCTURE: CURRENT</t>
  </si>
  <si>
    <t>NON INFRA/STAND ALONE: CUR</t>
  </si>
  <si>
    <t>Total Expenditure = 0</t>
  </si>
  <si>
    <t>FLEET SERVICES(F/SER)</t>
  </si>
  <si>
    <t>FLEET SERVICES</t>
  </si>
  <si>
    <t>F/SER:TOLL FEES</t>
  </si>
  <si>
    <t>CURRENT PAYMENTS</t>
  </si>
  <si>
    <t>TRAVEL AND SUBSISTENCE</t>
  </si>
  <si>
    <t>T&amp;S DOMESTIC</t>
  </si>
  <si>
    <t>T&amp;S:DOM:TRANSPORT-SHUTTLE SRVCS</t>
  </si>
  <si>
    <t>T&amp;S DOM:ROAD TRANSPORT</t>
  </si>
  <si>
    <t>F/SER:TRANSACTION COSTS</t>
  </si>
  <si>
    <t>F/SER: KILOMETERS</t>
  </si>
  <si>
    <t>CATERING:DEPARTML ACTIVITIES</t>
  </si>
  <si>
    <t>T&amp;S:DOM:TRANSPORT</t>
  </si>
  <si>
    <t>T&amp;S DOM:KM ALL(OWN TRANSPORT)</t>
  </si>
  <si>
    <t>MINOR ASSETS</t>
  </si>
  <si>
    <t>TANGIBLE MINOR ASSETS</t>
  </si>
  <si>
    <t>MACHINERY &amp; EQUIPMENT &lt;R5000</t>
  </si>
  <si>
    <t>MACHINERY&amp;EQUIPMENT&lt;R5000</t>
  </si>
  <si>
    <t>OTHER:MACHINERY &amp; EQP&lt;R5000</t>
  </si>
  <si>
    <t>EQP&lt;R5000:CONTAINERS</t>
  </si>
  <si>
    <t>EQP&lt;R5000: CONTAINERS</t>
  </si>
  <si>
    <t>MACHINERY &amp; EQUIPMENT&lt;R5000</t>
  </si>
  <si>
    <t>T&amp;S DOMESTIC: NON EMLOYEES</t>
  </si>
  <si>
    <t>T&amp;S:DOM NON EMPL:TRANSPORT</t>
  </si>
  <si>
    <t>T&amp;S DOM NON EMPL:ACCOMMODATION</t>
  </si>
  <si>
    <t>OPERATING PAYMENTS</t>
  </si>
  <si>
    <t>O/P:COURIER &amp; DELIVERY SERVS</t>
  </si>
  <si>
    <t>COMMUNICATION</t>
  </si>
  <si>
    <t>COM:CELL CONTRACT (SUBSCR&amp;CALLS)</t>
  </si>
  <si>
    <t>COM:CELL CONTR(SUBSCR&amp;CALLS)</t>
  </si>
  <si>
    <t>EQP&lt;R5000:MEDICAL &amp; ALLIED EQP</t>
  </si>
  <si>
    <t>EQP&lt;R5000:MEDICAL &amp; ALLIED EQUIP</t>
  </si>
  <si>
    <t>EQP&lt;R5000:MEDICAL&amp;ALLIED EQUIP</t>
  </si>
  <si>
    <t>EQP&lt;R5000:MED&amp;ALLIED EQUIP</t>
  </si>
  <si>
    <t>O/P:PRINTING&amp;PUBLICATIONS SERV</t>
  </si>
  <si>
    <t>O/P:PRINTING&amp;PUBLICAT SERV</t>
  </si>
  <si>
    <t>EQP&lt;R5000:CELLULAR PHONES</t>
  </si>
  <si>
    <t>EQP&lt;R5000: CELLULAR PHONES</t>
  </si>
  <si>
    <t>COM:RADIO AND TV TRANSMISSIONS</t>
  </si>
  <si>
    <t>COM:RADIO &amp; TV TRANSMISSIONS</t>
  </si>
  <si>
    <t>INV:MEDICAL SUPPLIES</t>
  </si>
  <si>
    <t>INV MED:SURGICAL/MEDICAL SUPPLS</t>
  </si>
  <si>
    <t>INV MED:SURGICL/MEDIC SUPPLS</t>
  </si>
  <si>
    <t>F/SER:FUEL,OIL&amp;GREASE</t>
  </si>
  <si>
    <t>AGENCY&amp;SUPRT/OUTSOURCED SERVICES</t>
  </si>
  <si>
    <t>A&amp;S/O/S:PERSONNEL&amp;LABOUR</t>
  </si>
  <si>
    <t>T&amp;S DOM:CAR RENT</t>
  </si>
  <si>
    <t>CONS:STA,PRINT&amp;OFF SUP</t>
  </si>
  <si>
    <t>CONS:SP&amp;OS:STATIONERY</t>
  </si>
  <si>
    <t>VENUES AND FACILITIES</t>
  </si>
  <si>
    <t>T&amp;S DOM:ACCOMMODATION</t>
  </si>
  <si>
    <t>T&amp;S DOM:AIR TRANSPORT</t>
  </si>
  <si>
    <t>2015/2016</t>
  </si>
  <si>
    <t>VOTED FUNDS DISCRETIONARY</t>
  </si>
  <si>
    <t>VOTED FUNDS</t>
  </si>
  <si>
    <t>COMPUTER EQUIPMENT&lt;R5000</t>
  </si>
  <si>
    <t>EQP&lt;R5000:COMPUTER EQUIPMENT</t>
  </si>
  <si>
    <t>ADMINISTRATIVE FEES: PAYMENTS</t>
  </si>
  <si>
    <t>BANK CHARGES AND CARD FEES</t>
  </si>
  <si>
    <t>BANK CHARG&amp;CARD FEES COMM BANK</t>
  </si>
  <si>
    <t>BANK CHARG&amp;CARD FS COMM BANK</t>
  </si>
  <si>
    <t>CONS SUPPLIES</t>
  </si>
  <si>
    <t>CONS:HOUSEHOLD SUPP</t>
  </si>
  <si>
    <t>CONS HOUS SUP:CROCKERY &amp; CUTLERY</t>
  </si>
  <si>
    <t>INV:FOOD &amp; FOOD SUPPLIES</t>
  </si>
  <si>
    <t>INVFOOD SUP:MILK&amp;MILK PRODUCTS</t>
  </si>
  <si>
    <t>INV FOOD SUP:MILK&amp;MILK PROD</t>
  </si>
  <si>
    <t>EQP&lt;R5000:DOMESTIC EQUIPMENT</t>
  </si>
  <si>
    <t>EQP&lt;R5000: DOMESTIC EQUIPMENT</t>
  </si>
  <si>
    <t>A&amp;S/O/S:NURSING STAFF</t>
  </si>
  <si>
    <t>INV MED:FIRST AID KIT</t>
  </si>
  <si>
    <t>INV:FUEL, OIL AND GAS</t>
  </si>
  <si>
    <t>INV F&amp;G:FUEL, OIL &amp; LUBRICANTS</t>
  </si>
  <si>
    <t>INV F&amp;G:FUEL, OIL &amp; LUBRCNTS</t>
  </si>
  <si>
    <t>INV FOOD SUP:GROCERIES</t>
  </si>
  <si>
    <t>INVFOOD SUP:GROCERIES</t>
  </si>
  <si>
    <t>COMPENSATION OF EMPLOYEES</t>
  </si>
  <si>
    <t>SOCIAL CONTRIBUTIONS</t>
  </si>
  <si>
    <t>SOCIAL CONTRIBUTIONS RESIDENTS</t>
  </si>
  <si>
    <t>SOC CONTRIB: SERV BENEFITS(RES)</t>
  </si>
  <si>
    <t>EMPL CONTR:BARGAIN COUNCIL(RES)</t>
  </si>
  <si>
    <t>EQP&lt;R5000:KITCHEN APPLIANCES</t>
  </si>
  <si>
    <t>EQP&lt;R5000: KITCHEN APPLIANCE</t>
  </si>
  <si>
    <t>FURNITURE &amp; OFFICE EQUIPMENT</t>
  </si>
  <si>
    <t>OFFICE EQUIPMENT</t>
  </si>
  <si>
    <t>CONTRACTORS</t>
  </si>
  <si>
    <t>CONTR:MNT&amp;REP NON INFR ASS</t>
  </si>
  <si>
    <t>OUTS CONTRCTRS:MNT&amp;REP N-INF ASS</t>
  </si>
  <si>
    <t>NON INFRA MAINTENANCE &amp; REPAIR</t>
  </si>
  <si>
    <t>NON INFRA MAINT&amp;REPAIR:OUTS(CUR)</t>
  </si>
  <si>
    <t>T&amp;S FOREIGN</t>
  </si>
  <si>
    <t>T&amp;S FORGN:TRNS - SHUTTLE SERVICE</t>
  </si>
  <si>
    <t>T&amp;S FORGN:ROAD TRANSPORT</t>
  </si>
  <si>
    <t>CONS:SP&amp;OS:MAG/NEWS/JRNLS</t>
  </si>
  <si>
    <t>T&amp;S DOM NON EMPL:FOOD&amp;BEVER</t>
  </si>
  <si>
    <t>T&amp;S DOM NON EMPL:INCIDENTAL COST</t>
  </si>
  <si>
    <t>T&amp;S FORGN:FOOD&amp;BEVER</t>
  </si>
  <si>
    <t>T&amp;S FORGN: INCIDENTAL COST</t>
  </si>
  <si>
    <t>CONS:BAGS AND ACCESSORIES</t>
  </si>
  <si>
    <t>CONS: BAGS AND ACCESSORIES</t>
  </si>
  <si>
    <t>TRAINING &amp; DEVELOPMENT</t>
  </si>
  <si>
    <t>TRAIN &amp; DEV:EMPLOYEES</t>
  </si>
  <si>
    <t>ADVERTISING</t>
  </si>
  <si>
    <t>ADVERT:PROMOTIONAL ITEMS</t>
  </si>
  <si>
    <t>T&amp;S FORGN:DAILY ALLOWANCE</t>
  </si>
  <si>
    <t>ADVERT:RECRUITMENT</t>
  </si>
  <si>
    <t>CONSULT:BUSINESS&amp;ADVISORY SERV</t>
  </si>
  <si>
    <t>CNS:BUS&amp;ADV SER:QUALIFICTN VERIF</t>
  </si>
  <si>
    <t>CNS:BUS&amp;ADV SER:QUALIF VERIF</t>
  </si>
  <si>
    <t>FURNITURE&amp;OFFICE EQP&lt;R5000</t>
  </si>
  <si>
    <t>EQP&lt;R5000: OFFICE EQUIPMENT</t>
  </si>
  <si>
    <t>EQP&lt;R5000:FURNITURE&amp;OFFICE EQUIP</t>
  </si>
  <si>
    <t>F&amp;O/EQP&lt;R5000:OFFICE EQUIP</t>
  </si>
  <si>
    <t>T&amp;S DOM:INCIDENTAL COST</t>
  </si>
  <si>
    <t>T&amp;S DOM:FOOD&amp;BEVER</t>
  </si>
  <si>
    <t>CNS:BUS&amp;ADV SER:BOARD MEMBER</t>
  </si>
  <si>
    <t>T&amp;S FOREIGN: NON EMPL EMLOYEES</t>
  </si>
  <si>
    <t>T&amp;S:FOR NON EMPL:TRANSPORT</t>
  </si>
  <si>
    <t>LEGAL SERVICES</t>
  </si>
  <si>
    <t>L/CST:PRIVATE FIRMS SERV</t>
  </si>
  <si>
    <t>L/PVT FIRM:LEGAL ADVICE SERV</t>
  </si>
  <si>
    <t>ADVERT:TENDERS</t>
  </si>
  <si>
    <t>T&amp;S:DOM:DAILY ALLOWANCE</t>
  </si>
  <si>
    <t>T&amp;S DOM:SPECIAL DAILY ALLOW</t>
  </si>
  <si>
    <t>T&amp;S DOM:KM ALLOWANCE SMS</t>
  </si>
  <si>
    <t>T&amp;S FORGN:AIR TRANSPORT</t>
  </si>
  <si>
    <t>T&amp;S FORGN:ACCOMMODATION</t>
  </si>
  <si>
    <t>EQP&lt;R5000: COMP DESKTOP</t>
  </si>
  <si>
    <t>C/EQP&lt;R5000:COM SYS-DESKTOP</t>
  </si>
  <si>
    <t>RENTAL &amp; HIRING</t>
  </si>
  <si>
    <t>CONS:SP&amp;OS:PRNTNG PAPR</t>
  </si>
  <si>
    <t>OPERATING LEASES</t>
  </si>
  <si>
    <t>OPERATING LEASES:NON-INFRSTRCTR</t>
  </si>
  <si>
    <t>NON INFRA:LEASES</t>
  </si>
  <si>
    <t>NON INFRA:OPERATING LEASES (CUR)</t>
  </si>
  <si>
    <t>EQP&lt;R5000: OFFICE FURNITURE</t>
  </si>
  <si>
    <t>F&amp;O/EQP&lt;R5000:OFFICE FURN</t>
  </si>
  <si>
    <t>CONS:SP&amp;OS:PRNT CART</t>
  </si>
  <si>
    <t>CONTRCTRS:ARTISTS&amp;PERFORMERS</t>
  </si>
  <si>
    <t>SALARIES AND WAGES</t>
  </si>
  <si>
    <t>SALARIES &amp; WAGES:RESIDENTS</t>
  </si>
  <si>
    <t>SAL&amp;WAGES:NON PENSIONABLE(RES)</t>
  </si>
  <si>
    <t>S&amp;W:PERFORMANCE BONUS (RES)</t>
  </si>
  <si>
    <t>S&amp;W:LEAVE DISCOUNTING (RES)</t>
  </si>
  <si>
    <t>CONS:SP&amp;OS:GOV PRIN</t>
  </si>
  <si>
    <t>S&amp;W:HOUSING ALLOWANCE (RES)</t>
  </si>
  <si>
    <t>S&amp;W: CAPITAL REMUNERATION (RES)</t>
  </si>
  <si>
    <t>INV MEDI:TABLTS,CAPSULS&amp;LOZENGS</t>
  </si>
  <si>
    <t>INV MEDI:TABS,CAPSLS&amp;LOZENGS</t>
  </si>
  <si>
    <t>T&amp;S FOR NON EMPL:ACCOMMODATION</t>
  </si>
  <si>
    <t>INV MED:GLOVES,DIS. SUNDRIES</t>
  </si>
  <si>
    <t>TRAIN &amp; DEV:MATERIAL&amp;MANUALS</t>
  </si>
  <si>
    <t>CONTRCTRS:AUDIO-VISUAL SERVICE</t>
  </si>
  <si>
    <t>CONTRCTRS:AUDIO-VISUAL SERV</t>
  </si>
  <si>
    <t>S&amp;W:SERV BASED OTHER (RES)</t>
  </si>
  <si>
    <t>S&amp;W: SERVICE BONUS (RES)</t>
  </si>
  <si>
    <t>EMPL CONTR:MEDICAL (RES)</t>
  </si>
  <si>
    <t>S&amp;W: NON PENSIONABLE ALL OTH(RES</t>
  </si>
  <si>
    <t>COMPUTER SERVICES</t>
  </si>
  <si>
    <t>EXTERNAL COMPUTER SERV PROVIDERS</t>
  </si>
  <si>
    <t>EXT COMP SER:INTERNET CHRG</t>
  </si>
  <si>
    <t>EMPL CONTR:PENSION (RES)</t>
  </si>
  <si>
    <t>SAL&amp;WAGES:PENSIONABLE(RES)</t>
  </si>
  <si>
    <t>S&amp;W: BASIC SALARY (RES)</t>
  </si>
  <si>
    <t>TRAIN &amp; DEV:NON-EMPLOYEES</t>
  </si>
  <si>
    <t>*</t>
  </si>
  <si>
    <t>Inventory (Incl. Vaccines)</t>
  </si>
  <si>
    <t>Main Expenditure items</t>
  </si>
  <si>
    <t>Travel and transport</t>
  </si>
  <si>
    <t>Stationery, Printing and communication</t>
  </si>
  <si>
    <t>Other expenses</t>
  </si>
  <si>
    <t>Equipment (e.g. Electronic tablets)</t>
  </si>
  <si>
    <t>Training and catering</t>
  </si>
  <si>
    <t>Training, venues and catering</t>
  </si>
  <si>
    <t>Transport and travel</t>
  </si>
  <si>
    <t>Compensation and contractors</t>
  </si>
  <si>
    <t xml:space="preserve">2014/15 </t>
  </si>
  <si>
    <t>2015/16</t>
  </si>
  <si>
    <t xml:space="preserve">Assuming 455 000 girls will receive the vaccine </t>
  </si>
  <si>
    <t>Actual</t>
  </si>
  <si>
    <t>Expenditure: NHI Grant (HPV)</t>
  </si>
  <si>
    <t xml:space="preserve">Expenditure: Voted funding </t>
  </si>
  <si>
    <t>Expenditure Total</t>
  </si>
  <si>
    <t>2014/15</t>
  </si>
  <si>
    <t>Cost per learner for 2 doses</t>
  </si>
  <si>
    <t>Girls actually vaccinated with 2 doses</t>
  </si>
  <si>
    <t xml:space="preserve">Actual vaccine procurement costs </t>
  </si>
  <si>
    <t>Vaccine cost</t>
  </si>
  <si>
    <t>Average cost over the 2 year period used due to vaccines paid for in previous year used in the following year</t>
  </si>
  <si>
    <t xml:space="preserve">Travel and Transport </t>
  </si>
  <si>
    <t>Training, Venues and Catering</t>
  </si>
  <si>
    <t>Note:</t>
  </si>
  <si>
    <t>Costing Estimate of the HPV vaccine for 1 and 2 doses</t>
  </si>
  <si>
    <t>Printing and consumables</t>
  </si>
  <si>
    <t>Travel and Transport</t>
  </si>
  <si>
    <t>Stationery and consumables</t>
  </si>
  <si>
    <t>Expenditure analyses of main expenditure items</t>
  </si>
  <si>
    <t>Vaccine coverage</t>
  </si>
  <si>
    <t>(91.8%) 419 589</t>
  </si>
  <si>
    <t>(80%) 364 000</t>
  </si>
  <si>
    <t>1 DOSE</t>
  </si>
  <si>
    <t>2 DOSES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</si>
</sst>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R&quot;\ #,##0;&quot;R&quot;\ \-#,##0"/>
    <numFmt numFmtId="165" formatCode="_ &quot;R&quot;\ * #,##0.00_ ;_ &quot;R&quot;\ * \-#,##0.00_ ;_ &quot;R&quot;\ * &quot;-&quot;??_ ;_ @_ "/>
    <numFmt numFmtId="166" formatCode="_ * #,##0.00_ ;_ * \-#,##0.00_ ;_ * &quot;-&quot;??_ ;_ @_ "/>
    <numFmt numFmtId="167" formatCode="_(&quot;R&quot;* #,##0.0_);_(&quot;R&quot;* \(#,##0.0\);_(&quot;R&quot;* &quot;-&quot;??_);_(@_)"/>
    <numFmt numFmtId="168" formatCode="_ * #,##0_ ;_ * \-#,##0_ ;_ * &quot;-&quot;??_ ;_ @_ "/>
    <numFmt numFmtId="169" formatCode="_ &quot;R&quot;\ * #,##0_ ;_ &quot;R&quot;\ * \-#,##0_ ;_ &quot;R&quot;\ * &quot;-&quot;??_ ;_ @_ "/>
  </numFmts>
  <fonts count="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9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name val="Arial"/>
      <family val="2"/>
    </font>
    <font>
      <sz val="10"/>
      <color rgb="FF92D050"/>
      <name val="Arial"/>
      <family val="2"/>
    </font>
    <font>
      <b/>
      <sz val="10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65">
    <xf numFmtId="0" fontId="0" fillId="0" borderId="0" xfId="0"/>
    <xf numFmtId="0" fontId="0" fillId="2" borderId="0" xfId="0" applyFill="1"/>
    <xf numFmtId="0" fontId="3" fillId="0" borderId="0" xfId="0" applyFont="1"/>
    <xf numFmtId="0" fontId="4" fillId="0" borderId="0" xfId="0" applyFont="1"/>
    <xf numFmtId="0" fontId="0" fillId="3" borderId="0" xfId="0" applyFill="1"/>
    <xf numFmtId="0" fontId="0" fillId="0" borderId="0" xfId="0" applyFill="1"/>
    <xf numFmtId="0" fontId="2" fillId="0" borderId="0" xfId="0" applyFont="1"/>
    <xf numFmtId="168" fontId="2" fillId="0" borderId="3" xfId="2" applyNumberFormat="1" applyFont="1" applyBorder="1"/>
    <xf numFmtId="0" fontId="2" fillId="4" borderId="0" xfId="0" applyFont="1" applyFill="1"/>
    <xf numFmtId="0" fontId="2" fillId="5" borderId="0" xfId="0" applyFont="1" applyFill="1"/>
    <xf numFmtId="0" fontId="6" fillId="0" borderId="0" xfId="0" applyFont="1"/>
    <xf numFmtId="167" fontId="0" fillId="4" borderId="0" xfId="1" applyNumberFormat="1" applyFont="1" applyFill="1"/>
    <xf numFmtId="0" fontId="0" fillId="7" borderId="1" xfId="0" applyFill="1" applyBorder="1"/>
    <xf numFmtId="164" fontId="0" fillId="5" borderId="1" xfId="1" applyNumberFormat="1" applyFont="1" applyFill="1" applyBorder="1"/>
    <xf numFmtId="0" fontId="0" fillId="6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4" fontId="0" fillId="9" borderId="0" xfId="0" applyNumberFormat="1" applyFill="1"/>
    <xf numFmtId="168" fontId="0" fillId="11" borderId="0" xfId="2" applyNumberFormat="1" applyFont="1" applyFill="1"/>
    <xf numFmtId="168" fontId="0" fillId="8" borderId="0" xfId="2" applyNumberFormat="1" applyFont="1" applyFill="1"/>
    <xf numFmtId="168" fontId="0" fillId="9" borderId="0" xfId="2" applyNumberFormat="1" applyFont="1" applyFill="1"/>
    <xf numFmtId="168" fontId="0" fillId="10" borderId="0" xfId="2" applyNumberFormat="1" applyFont="1" applyFill="1"/>
    <xf numFmtId="168" fontId="0" fillId="6" borderId="0" xfId="2" applyNumberFormat="1" applyFont="1" applyFill="1"/>
    <xf numFmtId="168" fontId="0" fillId="2" borderId="0" xfId="2" applyNumberFormat="1" applyFont="1" applyFill="1"/>
    <xf numFmtId="168" fontId="5" fillId="11" borderId="0" xfId="2" applyNumberFormat="1" applyFont="1" applyFill="1"/>
    <xf numFmtId="0" fontId="5" fillId="11" borderId="0" xfId="0" applyFont="1" applyFill="1"/>
    <xf numFmtId="168" fontId="0" fillId="3" borderId="0" xfId="2" applyNumberFormat="1" applyFont="1" applyFill="1"/>
    <xf numFmtId="0" fontId="0" fillId="13" borderId="1" xfId="0" applyFill="1" applyBorder="1" applyAlignment="1">
      <alignment wrapText="1"/>
    </xf>
    <xf numFmtId="164" fontId="0" fillId="13" borderId="1" xfId="1" applyNumberFormat="1" applyFont="1" applyFill="1" applyBorder="1"/>
    <xf numFmtId="0" fontId="0" fillId="13" borderId="1" xfId="0" applyFill="1" applyBorder="1"/>
    <xf numFmtId="0" fontId="2" fillId="13" borderId="1" xfId="0" applyFont="1" applyFill="1" applyBorder="1"/>
    <xf numFmtId="164" fontId="2" fillId="13" borderId="1" xfId="1" applyNumberFormat="1" applyFont="1" applyFill="1" applyBorder="1"/>
    <xf numFmtId="0" fontId="2" fillId="7" borderId="1" xfId="0" applyFont="1" applyFill="1" applyBorder="1"/>
    <xf numFmtId="0" fontId="2" fillId="7" borderId="1" xfId="0" applyFont="1" applyFill="1" applyBorder="1" applyAlignment="1">
      <alignment horizontal="center"/>
    </xf>
    <xf numFmtId="169" fontId="0" fillId="13" borderId="2" xfId="1" applyNumberFormat="1" applyFont="1" applyFill="1" applyBorder="1"/>
    <xf numFmtId="0" fontId="7" fillId="0" borderId="0" xfId="0" applyFont="1"/>
    <xf numFmtId="0" fontId="7" fillId="0" borderId="0" xfId="0" applyFont="1" applyAlignment="1">
      <alignment wrapText="1"/>
    </xf>
    <xf numFmtId="0" fontId="0" fillId="12" borderId="5" xfId="0" applyFill="1" applyBorder="1"/>
    <xf numFmtId="0" fontId="0" fillId="12" borderId="6" xfId="0" applyFill="1" applyBorder="1"/>
    <xf numFmtId="0" fontId="0" fillId="12" borderId="8" xfId="0" applyFill="1" applyBorder="1"/>
    <xf numFmtId="0" fontId="0" fillId="5" borderId="8" xfId="0" applyFill="1" applyBorder="1"/>
    <xf numFmtId="164" fontId="0" fillId="5" borderId="9" xfId="1" applyNumberFormat="1" applyFont="1" applyFill="1" applyBorder="1"/>
    <xf numFmtId="169" fontId="0" fillId="5" borderId="9" xfId="1" applyNumberFormat="1" applyFont="1" applyFill="1" applyBorder="1"/>
    <xf numFmtId="0" fontId="2" fillId="0" borderId="10" xfId="0" applyFont="1" applyFill="1" applyBorder="1"/>
    <xf numFmtId="164" fontId="2" fillId="0" borderId="7" xfId="1" applyNumberFormat="1" applyFont="1" applyBorder="1"/>
    <xf numFmtId="164" fontId="2" fillId="0" borderId="11" xfId="1" applyNumberFormat="1" applyFont="1" applyBorder="1"/>
    <xf numFmtId="0" fontId="2" fillId="12" borderId="4" xfId="0" applyFont="1" applyFill="1" applyBorder="1"/>
    <xf numFmtId="0" fontId="2" fillId="12" borderId="1" xfId="0" applyFont="1" applyFill="1" applyBorder="1"/>
    <xf numFmtId="0" fontId="2" fillId="12" borderId="9" xfId="0" applyFont="1" applyFill="1" applyBorder="1"/>
    <xf numFmtId="0" fontId="0" fillId="0" borderId="0" xfId="0" applyBorder="1"/>
    <xf numFmtId="169" fontId="0" fillId="13" borderId="1" xfId="1" applyNumberFormat="1" applyFont="1" applyFill="1" applyBorder="1"/>
    <xf numFmtId="168" fontId="0" fillId="13" borderId="1" xfId="2" applyNumberFormat="1" applyFont="1" applyFill="1" applyBorder="1"/>
    <xf numFmtId="165" fontId="0" fillId="5" borderId="1" xfId="1" applyNumberFormat="1" applyFont="1" applyFill="1" applyBorder="1"/>
    <xf numFmtId="169" fontId="7" fillId="0" borderId="0" xfId="0" applyNumberFormat="1" applyFont="1"/>
    <xf numFmtId="0" fontId="0" fillId="13" borderId="2" xfId="0" applyFill="1" applyBorder="1" applyAlignment="1">
      <alignment wrapText="1"/>
    </xf>
    <xf numFmtId="0" fontId="0" fillId="0" borderId="0" xfId="0" applyFill="1" applyBorder="1"/>
    <xf numFmtId="168" fontId="0" fillId="0" borderId="0" xfId="0" applyNumberFormat="1"/>
    <xf numFmtId="168" fontId="0" fillId="0" borderId="0" xfId="2" applyNumberFormat="1" applyFont="1" applyFill="1"/>
    <xf numFmtId="168" fontId="0" fillId="0" borderId="0" xfId="0" applyNumberFormat="1" applyFill="1"/>
    <xf numFmtId="0" fontId="0" fillId="7" borderId="1" xfId="0" applyFill="1" applyBorder="1" applyAlignment="1">
      <alignment horizontal="center"/>
    </xf>
    <xf numFmtId="0" fontId="2" fillId="0" borderId="0" xfId="0" applyFont="1" applyFill="1"/>
    <xf numFmtId="0" fontId="2" fillId="7" borderId="13" xfId="0" applyFont="1" applyFill="1" applyBorder="1" applyAlignment="1">
      <alignment horizontal="left" wrapText="1"/>
    </xf>
    <xf numFmtId="0" fontId="2" fillId="7" borderId="12" xfId="0" applyFont="1" applyFill="1" applyBorder="1" applyAlignment="1">
      <alignment horizontal="left" wrapText="1"/>
    </xf>
  </cellXfs>
  <cellStyles count="3">
    <cellStyle name="Comma" xfId="2" builtinId="3"/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25"/>
  <sheetViews>
    <sheetView tabSelected="1" workbookViewId="0">
      <selection activeCell="D6" sqref="D6"/>
    </sheetView>
  </sheetViews>
  <sheetFormatPr defaultRowHeight="12.75" x14ac:dyDescent="0.2"/>
  <cols>
    <col min="1" max="1" width="3.5703125" customWidth="1"/>
    <col min="2" max="2" width="27.140625" customWidth="1"/>
    <col min="3" max="3" width="15.5703125" customWidth="1"/>
    <col min="4" max="4" width="15.42578125" customWidth="1"/>
    <col min="5" max="5" width="4.140625" customWidth="1"/>
    <col min="6" max="6" width="4.42578125" customWidth="1"/>
    <col min="7" max="7" width="27.85546875" customWidth="1"/>
    <col min="8" max="9" width="17.5703125" customWidth="1"/>
    <col min="10" max="10" width="6.7109375" customWidth="1"/>
    <col min="11" max="11" width="36.28515625" customWidth="1"/>
  </cols>
  <sheetData>
    <row r="2" spans="1:11" ht="13.5" thickBot="1" x14ac:dyDescent="0.25">
      <c r="G2" s="51"/>
      <c r="H2" s="57"/>
      <c r="I2" s="57"/>
    </row>
    <row r="3" spans="1:11" x14ac:dyDescent="0.2">
      <c r="B3" s="48" t="s">
        <v>340</v>
      </c>
      <c r="C3" s="39"/>
      <c r="D3" s="40"/>
      <c r="G3" s="63" t="s">
        <v>344</v>
      </c>
      <c r="H3" s="34" t="s">
        <v>327</v>
      </c>
      <c r="I3" s="34" t="s">
        <v>327</v>
      </c>
    </row>
    <row r="4" spans="1:11" x14ac:dyDescent="0.2">
      <c r="B4" s="41"/>
      <c r="C4" s="49" t="s">
        <v>348</v>
      </c>
      <c r="D4" s="50" t="s">
        <v>349</v>
      </c>
      <c r="G4" s="64"/>
      <c r="H4" s="35" t="s">
        <v>324</v>
      </c>
      <c r="I4" s="35" t="s">
        <v>325</v>
      </c>
    </row>
    <row r="5" spans="1:11" x14ac:dyDescent="0.2">
      <c r="A5" s="6" t="s">
        <v>313</v>
      </c>
      <c r="B5" s="42" t="s">
        <v>0</v>
      </c>
      <c r="C5" s="13">
        <f>(J13/2)*455000</f>
        <v>75141459.990485653</v>
      </c>
      <c r="D5" s="43">
        <f>J13*455000</f>
        <v>150282919.98097131</v>
      </c>
      <c r="G5" s="12" t="s">
        <v>345</v>
      </c>
      <c r="H5" s="12" t="s">
        <v>346</v>
      </c>
      <c r="I5" s="12" t="s">
        <v>347</v>
      </c>
    </row>
    <row r="6" spans="1:11" x14ac:dyDescent="0.2">
      <c r="B6" s="42" t="s">
        <v>337</v>
      </c>
      <c r="C6" s="13">
        <f>I22/2</f>
        <v>10363922.310000001</v>
      </c>
      <c r="D6" s="44">
        <f>I22</f>
        <v>20727844.620000001</v>
      </c>
      <c r="G6" s="29" t="s">
        <v>328</v>
      </c>
      <c r="H6" s="30">
        <v>189488856.43000001</v>
      </c>
      <c r="I6" s="30">
        <v>109442023</v>
      </c>
    </row>
    <row r="7" spans="1:11" x14ac:dyDescent="0.2">
      <c r="B7" s="42" t="s">
        <v>341</v>
      </c>
      <c r="C7" s="13">
        <f>I25/2</f>
        <v>2034097.6249999998</v>
      </c>
      <c r="D7" s="44">
        <f>I25</f>
        <v>4068195.2499999995</v>
      </c>
      <c r="G7" s="31" t="s">
        <v>329</v>
      </c>
      <c r="H7" s="30">
        <v>0</v>
      </c>
      <c r="I7" s="30">
        <v>15703468</v>
      </c>
    </row>
    <row r="8" spans="1:11" x14ac:dyDescent="0.2">
      <c r="B8" s="42" t="s">
        <v>1</v>
      </c>
      <c r="C8" s="54">
        <f>I16/2</f>
        <v>6230907.8399999999</v>
      </c>
      <c r="D8" s="44">
        <f>I16</f>
        <v>12461815.68</v>
      </c>
      <c r="G8" s="32" t="s">
        <v>330</v>
      </c>
      <c r="H8" s="33">
        <f>SUM(H6:H7)</f>
        <v>189488856.43000001</v>
      </c>
      <c r="I8" s="33">
        <f>SUM(I6:I7)</f>
        <v>125145491</v>
      </c>
    </row>
    <row r="9" spans="1:11" x14ac:dyDescent="0.2">
      <c r="B9" s="42" t="s">
        <v>2</v>
      </c>
      <c r="C9" s="13">
        <v>4000000</v>
      </c>
      <c r="D9" s="43">
        <v>4000000</v>
      </c>
    </row>
    <row r="10" spans="1:11" x14ac:dyDescent="0.2">
      <c r="A10" s="5"/>
      <c r="B10" s="42" t="s">
        <v>338</v>
      </c>
      <c r="C10" s="13">
        <f>I19/2</f>
        <v>1988596.9750000001</v>
      </c>
      <c r="D10" s="44">
        <f>I19</f>
        <v>3977193.95</v>
      </c>
      <c r="G10" s="34" t="s">
        <v>335</v>
      </c>
      <c r="H10" s="61" t="s">
        <v>331</v>
      </c>
      <c r="I10" s="61" t="s">
        <v>325</v>
      </c>
    </row>
    <row r="11" spans="1:11" ht="26.25" thickBot="1" x14ac:dyDescent="0.25">
      <c r="A11" s="5"/>
      <c r="B11" s="45" t="s">
        <v>3</v>
      </c>
      <c r="C11" s="46">
        <f>SUM(C5:C10)</f>
        <v>99758984.740485653</v>
      </c>
      <c r="D11" s="47">
        <f>SUM(D5:D10)</f>
        <v>195517969.48097131</v>
      </c>
      <c r="G11" s="29" t="s">
        <v>333</v>
      </c>
      <c r="H11" s="53">
        <v>419589</v>
      </c>
      <c r="I11" s="53">
        <v>364000</v>
      </c>
    </row>
    <row r="12" spans="1:11" ht="25.5" x14ac:dyDescent="0.2">
      <c r="A12" s="6" t="s">
        <v>313</v>
      </c>
      <c r="B12" t="s">
        <v>326</v>
      </c>
      <c r="G12" s="29" t="s">
        <v>334</v>
      </c>
      <c r="H12" s="52">
        <f>'Exp201415'!W28</f>
        <v>177045655.77000001</v>
      </c>
      <c r="I12" s="52">
        <f>'Exp201516'!W64+'Exp201516'!W100+'Exp201516'!W108</f>
        <v>86862804.980000004</v>
      </c>
      <c r="J12" s="6"/>
      <c r="K12" s="37" t="s">
        <v>339</v>
      </c>
    </row>
    <row r="13" spans="1:11" ht="51.75" thickBot="1" x14ac:dyDescent="0.25">
      <c r="G13" s="56" t="s">
        <v>332</v>
      </c>
      <c r="H13" s="36">
        <f>H12/H11</f>
        <v>421.95018403723645</v>
      </c>
      <c r="I13" s="36">
        <f>I12/I11</f>
        <v>238.63407961538462</v>
      </c>
      <c r="J13" s="55">
        <f>(H13+I13)/2</f>
        <v>330.29213182631054</v>
      </c>
      <c r="K13" s="38" t="s">
        <v>336</v>
      </c>
    </row>
    <row r="14" spans="1:11" ht="13.5" thickTop="1" x14ac:dyDescent="0.2"/>
    <row r="15" spans="1:11" x14ac:dyDescent="0.2">
      <c r="G15" s="34" t="s">
        <v>323</v>
      </c>
      <c r="H15" s="61" t="s">
        <v>331</v>
      </c>
      <c r="I15" s="61" t="s">
        <v>325</v>
      </c>
    </row>
    <row r="16" spans="1:11" x14ac:dyDescent="0.2">
      <c r="G16" s="31" t="s">
        <v>3</v>
      </c>
      <c r="H16" s="52">
        <f>'Exp201415'!W22</f>
        <v>2603615.35</v>
      </c>
      <c r="I16" s="52">
        <f>'Exp201516'!W14+'Exp201516'!W16+'Exp201516'!W32+'Exp201516'!W36+'Exp201516'!W38+'Exp201516'!W42+'Exp201516'!W66+'Exp201516'!W68+'Exp201516'!W74+'Exp201516'!W75+'Exp201516'!W83+'Exp201516'!W88+'Exp201516'!W89+'Exp201516'!W90+'Exp201516'!W95+'Exp201516'!W102+'Exp201516'!W105</f>
        <v>12461815.68</v>
      </c>
    </row>
    <row r="18" spans="7:9" x14ac:dyDescent="0.2">
      <c r="G18" s="34" t="s">
        <v>321</v>
      </c>
      <c r="H18" s="35" t="s">
        <v>331</v>
      </c>
      <c r="I18" s="35" t="s">
        <v>325</v>
      </c>
    </row>
    <row r="19" spans="7:9" x14ac:dyDescent="0.2">
      <c r="G19" s="31" t="s">
        <v>3</v>
      </c>
      <c r="H19" s="52">
        <f>'Exp201415'!W9+'Exp201415'!W25+'Exp201415'!V9</f>
        <v>111518.37</v>
      </c>
      <c r="I19" s="52">
        <f>'Exp201516'!W5+'Exp201516'!W13+'Exp201516'!W27+'Exp201516'!W44+'Exp201516'!W45+'Exp201516'!W92+'Exp201516'!W101+'Exp201516'!W106</f>
        <v>3977193.95</v>
      </c>
    </row>
    <row r="21" spans="7:9" x14ac:dyDescent="0.2">
      <c r="G21" s="34" t="s">
        <v>342</v>
      </c>
      <c r="H21" s="35" t="s">
        <v>331</v>
      </c>
      <c r="I21" s="35" t="s">
        <v>325</v>
      </c>
    </row>
    <row r="22" spans="7:9" x14ac:dyDescent="0.2">
      <c r="G22" s="31" t="s">
        <v>3</v>
      </c>
      <c r="H22" s="52">
        <f>'Exp201415'!W5+'Exp201415'!W6+'Exp201415'!W7+'Exp201415'!W8+'Exp201415'!W10+'Exp201415'!W12+'Exp201415'!W13+'Exp201415'!W21+'Exp201415'!W26+'Exp201415'!W27</f>
        <v>9063133.9400000013</v>
      </c>
      <c r="I22" s="52">
        <f>'Exp201516'!W7+'Exp201516'!W10+'Exp201516'!W12+'Exp201516'!W19+'Exp201516'!W22+'Exp201516'!W28+'Exp201516'!W30+'Exp201516'!W34+'Exp201516'!W35+'Exp201516'!W43+'Exp201516'!W46+'Exp201516'!W47+'Exp201516'!W48+'Exp201516'!W49+'Exp201516'!W50+'Exp201516'!W54+'Exp201516'!W59+'Exp201516'!W63+'Exp201516'!W73+'Exp201516'!W77+'Exp201516'!W80+'Exp201516'!W84+'Exp201516'!W87+'Exp201516'!W91+'Exp201516'!W96+'Exp201516'!W97+'Exp201516'!W99+'Exp201516'!W107</f>
        <v>20727844.620000001</v>
      </c>
    </row>
    <row r="24" spans="7:9" x14ac:dyDescent="0.2">
      <c r="G24" s="34" t="s">
        <v>343</v>
      </c>
      <c r="H24" s="35" t="s">
        <v>331</v>
      </c>
      <c r="I24" s="35" t="s">
        <v>325</v>
      </c>
    </row>
    <row r="25" spans="7:9" x14ac:dyDescent="0.2">
      <c r="G25" s="31" t="s">
        <v>3</v>
      </c>
      <c r="H25" s="52">
        <f>'Exp201415'!W15+'Exp201415'!W17</f>
        <v>679429</v>
      </c>
      <c r="I25" s="52">
        <f>'Exp201516'!W18+'Exp201516'!W23+'Exp201516'!W26+'Exp201516'!W31+'Exp201516'!W52+'Exp201516'!W61+'Exp201516'!W104+'Exp201516'!V104+'Exp201516'!V98+'Exp201516'!V85+'Exp201516'!V61+'Exp201516'!V52+'Exp201516'!V3</f>
        <v>4068195.2499999995</v>
      </c>
    </row>
  </sheetData>
  <mergeCells count="1">
    <mergeCell ref="G3:G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3"/>
  <sheetViews>
    <sheetView topLeftCell="D1" workbookViewId="0">
      <selection activeCell="P1" sqref="P1"/>
    </sheetView>
  </sheetViews>
  <sheetFormatPr defaultRowHeight="12.75" x14ac:dyDescent="0.2"/>
  <cols>
    <col min="1" max="3" width="0" hidden="1" customWidth="1"/>
    <col min="7" max="15" width="0" hidden="1" customWidth="1"/>
    <col min="16" max="22" width="14.85546875" customWidth="1"/>
    <col min="23" max="23" width="15" customWidth="1"/>
    <col min="24" max="24" width="16.140625" customWidth="1"/>
    <col min="25" max="38" width="0" hidden="1" customWidth="1"/>
    <col min="39" max="39" width="9.140625" customWidth="1"/>
    <col min="40" max="68" width="0" hidden="1" customWidth="1"/>
    <col min="70" max="70" width="26.28515625" customWidth="1"/>
    <col min="71" max="71" width="33.5703125" customWidth="1"/>
    <col min="72" max="72" width="24.5703125" hidden="1" customWidth="1"/>
    <col min="73" max="80" width="0" hidden="1" customWidth="1"/>
    <col min="81" max="81" width="16.140625" hidden="1" customWidth="1"/>
    <col min="82" max="86" width="0" hidden="1" customWidth="1"/>
    <col min="87" max="87" width="16.42578125" hidden="1" customWidth="1"/>
    <col min="88" max="92" width="0" hidden="1" customWidth="1"/>
  </cols>
  <sheetData>
    <row r="1" spans="1:91" s="6" customFormat="1" x14ac:dyDescent="0.2">
      <c r="A1" s="6" t="s">
        <v>4</v>
      </c>
      <c r="B1" s="6" t="s">
        <v>5</v>
      </c>
      <c r="C1" s="6" t="s">
        <v>6</v>
      </c>
      <c r="D1" s="6" t="s">
        <v>7</v>
      </c>
      <c r="E1" s="6" t="s">
        <v>8</v>
      </c>
      <c r="F1" s="6" t="s">
        <v>9</v>
      </c>
      <c r="G1" s="6" t="s">
        <v>10</v>
      </c>
      <c r="H1" s="6" t="s">
        <v>11</v>
      </c>
      <c r="I1" s="6" t="s">
        <v>12</v>
      </c>
      <c r="J1" s="6" t="s">
        <v>13</v>
      </c>
      <c r="K1" s="6" t="s">
        <v>14</v>
      </c>
      <c r="L1" s="6" t="s">
        <v>15</v>
      </c>
      <c r="M1" s="6" t="s">
        <v>16</v>
      </c>
      <c r="N1" s="6" t="s">
        <v>17</v>
      </c>
      <c r="O1" s="6" t="s">
        <v>18</v>
      </c>
      <c r="P1" s="62" t="s">
        <v>19</v>
      </c>
      <c r="Q1" s="6" t="s">
        <v>20</v>
      </c>
      <c r="R1" s="6" t="s">
        <v>21</v>
      </c>
      <c r="S1" s="6" t="s">
        <v>22</v>
      </c>
      <c r="T1" s="6" t="s">
        <v>23</v>
      </c>
      <c r="U1" s="6" t="s">
        <v>24</v>
      </c>
      <c r="V1" s="6" t="s">
        <v>25</v>
      </c>
      <c r="W1" s="8" t="s">
        <v>26</v>
      </c>
      <c r="X1" s="9" t="s">
        <v>27</v>
      </c>
      <c r="Y1" s="6" t="s">
        <v>28</v>
      </c>
      <c r="Z1" s="6" t="s">
        <v>29</v>
      </c>
      <c r="AA1" s="6" t="s">
        <v>30</v>
      </c>
      <c r="AB1" s="6" t="s">
        <v>31</v>
      </c>
      <c r="AC1" s="6" t="s">
        <v>32</v>
      </c>
      <c r="AD1" s="6" t="s">
        <v>33</v>
      </c>
      <c r="AE1" s="6" t="s">
        <v>34</v>
      </c>
      <c r="AF1" s="6" t="s">
        <v>35</v>
      </c>
      <c r="AG1" s="6" t="s">
        <v>36</v>
      </c>
      <c r="AH1" s="6" t="s">
        <v>37</v>
      </c>
      <c r="AI1" s="6" t="s">
        <v>38</v>
      </c>
      <c r="AJ1" s="6" t="s">
        <v>39</v>
      </c>
      <c r="AK1" s="6" t="s">
        <v>40</v>
      </c>
      <c r="AL1" s="6" t="s">
        <v>41</v>
      </c>
      <c r="AM1" s="6" t="s">
        <v>42</v>
      </c>
      <c r="AN1" s="6" t="s">
        <v>43</v>
      </c>
      <c r="AO1" s="6" t="s">
        <v>44</v>
      </c>
      <c r="AP1" s="6" t="s">
        <v>45</v>
      </c>
      <c r="AQ1" s="6" t="s">
        <v>46</v>
      </c>
      <c r="AR1" s="6" t="s">
        <v>47</v>
      </c>
      <c r="AS1" s="6" t="s">
        <v>48</v>
      </c>
      <c r="AT1" s="6" t="s">
        <v>49</v>
      </c>
      <c r="AU1" s="6" t="s">
        <v>50</v>
      </c>
      <c r="AV1" s="6" t="s">
        <v>51</v>
      </c>
      <c r="AW1" s="6" t="s">
        <v>52</v>
      </c>
      <c r="AX1" s="6" t="s">
        <v>53</v>
      </c>
      <c r="AY1" s="6" t="s">
        <v>54</v>
      </c>
      <c r="AZ1" s="6" t="s">
        <v>55</v>
      </c>
      <c r="BA1" s="6" t="s">
        <v>56</v>
      </c>
      <c r="BB1" s="6" t="s">
        <v>57</v>
      </c>
      <c r="BC1" s="6" t="s">
        <v>58</v>
      </c>
      <c r="BD1" s="6" t="s">
        <v>59</v>
      </c>
      <c r="BE1" s="6" t="s">
        <v>60</v>
      </c>
      <c r="BF1" s="6" t="s">
        <v>61</v>
      </c>
      <c r="BG1" s="6" t="s">
        <v>62</v>
      </c>
      <c r="BH1" s="6" t="s">
        <v>63</v>
      </c>
      <c r="BI1" s="6" t="s">
        <v>64</v>
      </c>
      <c r="BJ1" s="6" t="s">
        <v>65</v>
      </c>
      <c r="BK1" s="6" t="s">
        <v>66</v>
      </c>
      <c r="BL1" s="6" t="s">
        <v>67</v>
      </c>
      <c r="BM1" s="6" t="s">
        <v>68</v>
      </c>
      <c r="BN1" s="6" t="s">
        <v>69</v>
      </c>
      <c r="BO1" s="6" t="s">
        <v>70</v>
      </c>
      <c r="BP1" s="6" t="s">
        <v>71</v>
      </c>
      <c r="BQ1" s="6" t="s">
        <v>72</v>
      </c>
      <c r="BR1" s="6" t="s">
        <v>73</v>
      </c>
      <c r="BS1" s="6" t="s">
        <v>74</v>
      </c>
      <c r="BT1" s="6" t="s">
        <v>75</v>
      </c>
      <c r="BU1" s="6" t="s">
        <v>76</v>
      </c>
      <c r="BV1" s="6" t="s">
        <v>77</v>
      </c>
      <c r="BW1" s="6" t="s">
        <v>78</v>
      </c>
      <c r="BX1" s="6" t="s">
        <v>79</v>
      </c>
      <c r="BY1" s="6" t="s">
        <v>80</v>
      </c>
      <c r="BZ1" s="6" t="s">
        <v>81</v>
      </c>
      <c r="CA1" s="6" t="s">
        <v>82</v>
      </c>
      <c r="CB1" s="6" t="s">
        <v>83</v>
      </c>
      <c r="CC1" s="6" t="s">
        <v>84</v>
      </c>
      <c r="CD1" s="6" t="s">
        <v>85</v>
      </c>
      <c r="CE1" s="6" t="s">
        <v>86</v>
      </c>
      <c r="CF1" s="6" t="s">
        <v>87</v>
      </c>
      <c r="CG1" s="6" t="s">
        <v>88</v>
      </c>
      <c r="CH1" s="6" t="s">
        <v>89</v>
      </c>
      <c r="CI1" s="6" t="s">
        <v>90</v>
      </c>
      <c r="CJ1" s="6" t="s">
        <v>91</v>
      </c>
      <c r="CK1" s="6" t="s">
        <v>92</v>
      </c>
      <c r="CL1" s="6" t="s">
        <v>93</v>
      </c>
      <c r="CM1" s="6" t="s">
        <v>94</v>
      </c>
    </row>
    <row r="2" spans="1:91" x14ac:dyDescent="0.2">
      <c r="A2" t="s">
        <v>95</v>
      </c>
      <c r="B2" t="s">
        <v>96</v>
      </c>
      <c r="C2" t="s">
        <v>97</v>
      </c>
      <c r="D2" t="s">
        <v>98</v>
      </c>
      <c r="E2" t="s">
        <v>99</v>
      </c>
      <c r="F2" t="s">
        <v>100</v>
      </c>
      <c r="G2" t="s">
        <v>101</v>
      </c>
      <c r="L2" t="s">
        <v>101</v>
      </c>
      <c r="M2">
        <v>32275025</v>
      </c>
      <c r="N2" t="s">
        <v>102</v>
      </c>
      <c r="O2" t="s">
        <v>103</v>
      </c>
      <c r="P2" s="22">
        <v>0</v>
      </c>
      <c r="Q2" s="22">
        <v>500000</v>
      </c>
      <c r="R2" s="22">
        <v>0</v>
      </c>
      <c r="S2" s="22">
        <v>0</v>
      </c>
      <c r="T2" s="22" t="s">
        <v>104</v>
      </c>
      <c r="U2" s="22">
        <v>500000</v>
      </c>
      <c r="V2" s="22">
        <v>0</v>
      </c>
      <c r="W2" s="22">
        <v>0</v>
      </c>
      <c r="X2" s="22">
        <v>500000</v>
      </c>
      <c r="Y2" t="s">
        <v>105</v>
      </c>
      <c r="Z2" t="s">
        <v>106</v>
      </c>
      <c r="AA2" t="s">
        <v>107</v>
      </c>
      <c r="AE2" t="s">
        <v>107</v>
      </c>
      <c r="AF2">
        <v>30001025</v>
      </c>
      <c r="AG2" t="s">
        <v>108</v>
      </c>
      <c r="AH2" t="s">
        <v>109</v>
      </c>
      <c r="AI2" t="s">
        <v>110</v>
      </c>
      <c r="AJ2" t="s">
        <v>111</v>
      </c>
      <c r="AK2" t="s">
        <v>112</v>
      </c>
      <c r="AL2" t="s">
        <v>113</v>
      </c>
      <c r="AM2" s="10" t="s">
        <v>114</v>
      </c>
      <c r="AN2">
        <v>853025</v>
      </c>
      <c r="AO2" t="s">
        <v>115</v>
      </c>
      <c r="AP2" t="s">
        <v>116</v>
      </c>
      <c r="AQ2" t="s">
        <v>117</v>
      </c>
      <c r="AW2" t="s">
        <v>117</v>
      </c>
      <c r="AX2">
        <v>30130025</v>
      </c>
      <c r="AY2" t="s">
        <v>118</v>
      </c>
      <c r="AZ2" t="s">
        <v>119</v>
      </c>
      <c r="BA2" t="s">
        <v>120</v>
      </c>
      <c r="BB2" t="s">
        <v>121</v>
      </c>
      <c r="BC2" t="s">
        <v>122</v>
      </c>
      <c r="BD2" t="s">
        <v>123</v>
      </c>
      <c r="BE2" t="s">
        <v>123</v>
      </c>
      <c r="BF2">
        <v>30007025</v>
      </c>
      <c r="BG2" t="s">
        <v>124</v>
      </c>
      <c r="BH2" t="s">
        <v>124</v>
      </c>
      <c r="BM2" t="s">
        <v>124</v>
      </c>
      <c r="BN2">
        <v>4025</v>
      </c>
      <c r="BO2" t="s">
        <v>125</v>
      </c>
      <c r="BP2" t="s">
        <v>126</v>
      </c>
      <c r="BQ2" t="s">
        <v>127</v>
      </c>
      <c r="BR2" t="s">
        <v>120</v>
      </c>
      <c r="BS2" t="s">
        <v>121</v>
      </c>
      <c r="BT2" t="s">
        <v>122</v>
      </c>
      <c r="BU2" t="s">
        <v>128</v>
      </c>
      <c r="BV2">
        <v>3216025</v>
      </c>
      <c r="BW2" t="s">
        <v>129</v>
      </c>
      <c r="BX2" t="s">
        <v>130</v>
      </c>
      <c r="BY2" t="s">
        <v>131</v>
      </c>
      <c r="BZ2" t="s">
        <v>131</v>
      </c>
      <c r="CA2" t="s">
        <v>132</v>
      </c>
      <c r="CC2" t="s">
        <v>132</v>
      </c>
      <c r="CD2">
        <v>98025</v>
      </c>
      <c r="CE2" t="s">
        <v>133</v>
      </c>
      <c r="CF2" t="s">
        <v>134</v>
      </c>
      <c r="CG2" t="s">
        <v>133</v>
      </c>
      <c r="CH2" t="s">
        <v>135</v>
      </c>
      <c r="CI2" t="s">
        <v>127</v>
      </c>
      <c r="CJ2" t="s">
        <v>127</v>
      </c>
      <c r="CK2" t="s">
        <v>136</v>
      </c>
      <c r="CL2" t="s">
        <v>137</v>
      </c>
      <c r="CM2" t="s">
        <v>138</v>
      </c>
    </row>
    <row r="3" spans="1:91" x14ac:dyDescent="0.2">
      <c r="A3" t="s">
        <v>95</v>
      </c>
      <c r="B3" t="s">
        <v>96</v>
      </c>
      <c r="C3" t="s">
        <v>97</v>
      </c>
      <c r="D3" t="s">
        <v>98</v>
      </c>
      <c r="E3" t="s">
        <v>99</v>
      </c>
      <c r="F3" t="s">
        <v>100</v>
      </c>
      <c r="G3" t="s">
        <v>101</v>
      </c>
      <c r="L3" t="s">
        <v>101</v>
      </c>
      <c r="M3">
        <v>32275025</v>
      </c>
      <c r="N3" t="s">
        <v>102</v>
      </c>
      <c r="O3" t="s">
        <v>103</v>
      </c>
      <c r="P3" s="22">
        <v>0</v>
      </c>
      <c r="Q3" s="22">
        <v>10000000</v>
      </c>
      <c r="R3" s="22">
        <v>0</v>
      </c>
      <c r="S3" s="22">
        <v>0</v>
      </c>
      <c r="T3" s="22" t="s">
        <v>104</v>
      </c>
      <c r="U3" s="22">
        <v>10000000</v>
      </c>
      <c r="V3" s="22">
        <v>0</v>
      </c>
      <c r="W3" s="22">
        <v>0</v>
      </c>
      <c r="X3" s="22">
        <v>10000000</v>
      </c>
      <c r="Y3" t="s">
        <v>105</v>
      </c>
      <c r="Z3" t="s">
        <v>106</v>
      </c>
      <c r="AA3" t="s">
        <v>107</v>
      </c>
      <c r="AE3" t="s">
        <v>107</v>
      </c>
      <c r="AF3">
        <v>30001025</v>
      </c>
      <c r="AG3" t="s">
        <v>108</v>
      </c>
      <c r="AH3" t="s">
        <v>109</v>
      </c>
      <c r="AI3" t="s">
        <v>110</v>
      </c>
      <c r="AJ3" t="s">
        <v>111</v>
      </c>
      <c r="AK3" t="s">
        <v>112</v>
      </c>
      <c r="AL3" t="s">
        <v>113</v>
      </c>
      <c r="AM3" s="10" t="s">
        <v>114</v>
      </c>
      <c r="AN3">
        <v>853025</v>
      </c>
      <c r="AO3" t="s">
        <v>115</v>
      </c>
      <c r="AP3" t="s">
        <v>116</v>
      </c>
      <c r="AQ3" t="s">
        <v>117</v>
      </c>
      <c r="AW3" t="s">
        <v>117</v>
      </c>
      <c r="AX3">
        <v>30130025</v>
      </c>
      <c r="AY3" t="s">
        <v>118</v>
      </c>
      <c r="AZ3" t="s">
        <v>119</v>
      </c>
      <c r="BA3" t="s">
        <v>120</v>
      </c>
      <c r="BB3" t="s">
        <v>139</v>
      </c>
      <c r="BC3" t="s">
        <v>139</v>
      </c>
      <c r="BE3" t="s">
        <v>139</v>
      </c>
      <c r="BF3">
        <v>30050025</v>
      </c>
      <c r="BG3" t="s">
        <v>124</v>
      </c>
      <c r="BH3" t="s">
        <v>124</v>
      </c>
      <c r="BM3" t="s">
        <v>124</v>
      </c>
      <c r="BN3">
        <v>4025</v>
      </c>
      <c r="BO3" t="s">
        <v>125</v>
      </c>
      <c r="BP3" t="s">
        <v>126</v>
      </c>
      <c r="BQ3" t="s">
        <v>127</v>
      </c>
      <c r="BR3" t="s">
        <v>120</v>
      </c>
      <c r="BS3" t="s">
        <v>139</v>
      </c>
      <c r="BT3" t="s">
        <v>139</v>
      </c>
      <c r="BU3" t="s">
        <v>139</v>
      </c>
      <c r="BV3">
        <v>1499025</v>
      </c>
      <c r="BW3" t="s">
        <v>129</v>
      </c>
      <c r="BX3" t="s">
        <v>130</v>
      </c>
      <c r="BY3" t="s">
        <v>131</v>
      </c>
      <c r="BZ3" t="s">
        <v>131</v>
      </c>
      <c r="CA3" t="s">
        <v>132</v>
      </c>
      <c r="CC3" t="s">
        <v>132</v>
      </c>
      <c r="CD3">
        <v>98025</v>
      </c>
      <c r="CE3" t="s">
        <v>134</v>
      </c>
      <c r="CF3" t="s">
        <v>134</v>
      </c>
      <c r="CG3" t="s">
        <v>134</v>
      </c>
      <c r="CH3" t="s">
        <v>135</v>
      </c>
      <c r="CI3" t="s">
        <v>127</v>
      </c>
      <c r="CJ3" t="s">
        <v>127</v>
      </c>
      <c r="CK3" t="s">
        <v>136</v>
      </c>
      <c r="CL3" t="s">
        <v>137</v>
      </c>
      <c r="CM3" t="s">
        <v>138</v>
      </c>
    </row>
    <row r="4" spans="1:91" x14ac:dyDescent="0.2">
      <c r="A4" t="s">
        <v>95</v>
      </c>
      <c r="B4" t="s">
        <v>96</v>
      </c>
      <c r="C4" t="s">
        <v>97</v>
      </c>
      <c r="D4" t="s">
        <v>98</v>
      </c>
      <c r="E4" t="s">
        <v>99</v>
      </c>
      <c r="F4" t="s">
        <v>100</v>
      </c>
      <c r="G4" t="s">
        <v>101</v>
      </c>
      <c r="L4" t="s">
        <v>101</v>
      </c>
      <c r="M4">
        <v>32275025</v>
      </c>
      <c r="N4" t="s">
        <v>140</v>
      </c>
      <c r="O4" t="s">
        <v>103</v>
      </c>
      <c r="P4" s="24">
        <v>0</v>
      </c>
      <c r="Q4" s="24">
        <v>0</v>
      </c>
      <c r="R4" s="24">
        <v>0</v>
      </c>
      <c r="S4" s="24">
        <v>0</v>
      </c>
      <c r="T4" s="24" t="s">
        <v>104</v>
      </c>
      <c r="U4" s="24">
        <v>0</v>
      </c>
      <c r="V4" s="24">
        <v>0</v>
      </c>
      <c r="W4" s="24">
        <v>0</v>
      </c>
      <c r="X4" s="24">
        <v>0</v>
      </c>
      <c r="Y4" t="s">
        <v>105</v>
      </c>
      <c r="Z4" t="s">
        <v>106</v>
      </c>
      <c r="AA4" t="s">
        <v>107</v>
      </c>
      <c r="AE4" t="s">
        <v>107</v>
      </c>
      <c r="AF4">
        <v>30001025</v>
      </c>
      <c r="AG4" t="s">
        <v>108</v>
      </c>
      <c r="AH4" t="s">
        <v>109</v>
      </c>
      <c r="AI4" t="s">
        <v>110</v>
      </c>
      <c r="AJ4" t="s">
        <v>111</v>
      </c>
      <c r="AK4" t="s">
        <v>112</v>
      </c>
      <c r="AL4" t="s">
        <v>113</v>
      </c>
      <c r="AM4" s="10" t="s">
        <v>114</v>
      </c>
      <c r="AN4">
        <v>853025</v>
      </c>
      <c r="AO4" t="s">
        <v>115</v>
      </c>
      <c r="AP4" t="s">
        <v>116</v>
      </c>
      <c r="AQ4" t="s">
        <v>141</v>
      </c>
      <c r="AW4" t="s">
        <v>141</v>
      </c>
      <c r="AX4">
        <v>30014025</v>
      </c>
      <c r="AY4" t="s">
        <v>142</v>
      </c>
      <c r="AZ4" t="s">
        <v>142</v>
      </c>
      <c r="BE4" t="s">
        <v>142</v>
      </c>
      <c r="BF4">
        <v>235025</v>
      </c>
      <c r="BG4" t="s">
        <v>124</v>
      </c>
      <c r="BH4" t="s">
        <v>124</v>
      </c>
      <c r="BM4" t="s">
        <v>124</v>
      </c>
      <c r="BN4">
        <v>4025</v>
      </c>
      <c r="BO4" t="s">
        <v>125</v>
      </c>
      <c r="BP4" t="s">
        <v>125</v>
      </c>
      <c r="BQ4" t="s">
        <v>143</v>
      </c>
      <c r="BR4" t="s">
        <v>144</v>
      </c>
      <c r="BS4" t="s">
        <v>145</v>
      </c>
      <c r="BT4" t="s">
        <v>145</v>
      </c>
      <c r="BU4" t="s">
        <v>145</v>
      </c>
      <c r="BV4">
        <v>2329025</v>
      </c>
      <c r="BW4" t="s">
        <v>129</v>
      </c>
      <c r="BX4" t="s">
        <v>130</v>
      </c>
      <c r="BY4" t="s">
        <v>146</v>
      </c>
      <c r="BZ4" t="s">
        <v>146</v>
      </c>
      <c r="CA4" t="s">
        <v>147</v>
      </c>
      <c r="CC4" t="s">
        <v>147</v>
      </c>
      <c r="CD4">
        <v>95025</v>
      </c>
      <c r="CE4" t="s">
        <v>134</v>
      </c>
      <c r="CF4" t="s">
        <v>134</v>
      </c>
      <c r="CG4" t="s">
        <v>134</v>
      </c>
      <c r="CH4" t="s">
        <v>148</v>
      </c>
      <c r="CI4" t="s">
        <v>148</v>
      </c>
      <c r="CJ4" t="s">
        <v>148</v>
      </c>
      <c r="CK4" t="s">
        <v>136</v>
      </c>
      <c r="CL4" t="s">
        <v>137</v>
      </c>
      <c r="CM4" t="s">
        <v>138</v>
      </c>
    </row>
    <row r="5" spans="1:91" x14ac:dyDescent="0.2">
      <c r="A5" t="s">
        <v>95</v>
      </c>
      <c r="B5" t="s">
        <v>96</v>
      </c>
      <c r="C5" t="s">
        <v>97</v>
      </c>
      <c r="D5" t="s">
        <v>98</v>
      </c>
      <c r="E5" t="s">
        <v>99</v>
      </c>
      <c r="F5" t="s">
        <v>100</v>
      </c>
      <c r="G5" t="s">
        <v>101</v>
      </c>
      <c r="L5" t="s">
        <v>101</v>
      </c>
      <c r="M5">
        <v>32275025</v>
      </c>
      <c r="N5" t="s">
        <v>140</v>
      </c>
      <c r="O5" t="s">
        <v>103</v>
      </c>
      <c r="P5" s="21">
        <v>0</v>
      </c>
      <c r="Q5" s="21">
        <v>0</v>
      </c>
      <c r="R5" s="21">
        <v>0</v>
      </c>
      <c r="S5" s="21">
        <v>0</v>
      </c>
      <c r="T5" s="21" t="s">
        <v>104</v>
      </c>
      <c r="U5" s="21">
        <v>0</v>
      </c>
      <c r="V5" s="21">
        <v>0</v>
      </c>
      <c r="W5" s="21">
        <v>269.44</v>
      </c>
      <c r="X5" s="21">
        <v>-269.44</v>
      </c>
      <c r="Y5" t="s">
        <v>105</v>
      </c>
      <c r="Z5" t="s">
        <v>106</v>
      </c>
      <c r="AA5" t="s">
        <v>107</v>
      </c>
      <c r="AE5" t="s">
        <v>107</v>
      </c>
      <c r="AF5">
        <v>30001025</v>
      </c>
      <c r="AG5" t="s">
        <v>108</v>
      </c>
      <c r="AH5" t="s">
        <v>109</v>
      </c>
      <c r="AI5" t="s">
        <v>110</v>
      </c>
      <c r="AJ5" t="s">
        <v>111</v>
      </c>
      <c r="AK5" t="s">
        <v>112</v>
      </c>
      <c r="AL5" t="s">
        <v>113</v>
      </c>
      <c r="AM5" s="10" t="s">
        <v>114</v>
      </c>
      <c r="AN5">
        <v>853025</v>
      </c>
      <c r="AO5" t="s">
        <v>115</v>
      </c>
      <c r="AP5" t="s">
        <v>116</v>
      </c>
      <c r="AQ5" t="s">
        <v>117</v>
      </c>
      <c r="AW5" t="s">
        <v>117</v>
      </c>
      <c r="AX5">
        <v>30130025</v>
      </c>
      <c r="AY5" t="s">
        <v>142</v>
      </c>
      <c r="AZ5" t="s">
        <v>142</v>
      </c>
      <c r="BE5" t="s">
        <v>142</v>
      </c>
      <c r="BF5">
        <v>235025</v>
      </c>
      <c r="BG5" t="s">
        <v>124</v>
      </c>
      <c r="BH5" t="s">
        <v>124</v>
      </c>
      <c r="BM5" t="s">
        <v>124</v>
      </c>
      <c r="BN5">
        <v>4025</v>
      </c>
      <c r="BO5" t="s">
        <v>125</v>
      </c>
      <c r="BP5" t="s">
        <v>125</v>
      </c>
      <c r="BQ5" t="s">
        <v>143</v>
      </c>
      <c r="BR5" t="s">
        <v>149</v>
      </c>
      <c r="BS5" t="s">
        <v>150</v>
      </c>
      <c r="BT5" t="s">
        <v>151</v>
      </c>
      <c r="BU5" t="s">
        <v>151</v>
      </c>
      <c r="BV5">
        <v>3476025</v>
      </c>
      <c r="BW5" t="s">
        <v>129</v>
      </c>
      <c r="BX5" t="s">
        <v>130</v>
      </c>
      <c r="BY5" t="s">
        <v>146</v>
      </c>
      <c r="BZ5" t="s">
        <v>146</v>
      </c>
      <c r="CA5" t="s">
        <v>147</v>
      </c>
      <c r="CC5" t="s">
        <v>147</v>
      </c>
      <c r="CD5">
        <v>95025</v>
      </c>
      <c r="CE5" t="s">
        <v>134</v>
      </c>
      <c r="CF5" t="s">
        <v>134</v>
      </c>
      <c r="CG5" t="s">
        <v>134</v>
      </c>
      <c r="CH5" t="s">
        <v>152</v>
      </c>
      <c r="CI5" t="s">
        <v>143</v>
      </c>
      <c r="CJ5" t="s">
        <v>143</v>
      </c>
      <c r="CK5" t="s">
        <v>136</v>
      </c>
      <c r="CL5" t="s">
        <v>137</v>
      </c>
      <c r="CM5" t="s">
        <v>138</v>
      </c>
    </row>
    <row r="6" spans="1:91" x14ac:dyDescent="0.2">
      <c r="A6" t="s">
        <v>95</v>
      </c>
      <c r="B6" t="s">
        <v>96</v>
      </c>
      <c r="C6" t="s">
        <v>97</v>
      </c>
      <c r="D6" t="s">
        <v>98</v>
      </c>
      <c r="E6" t="s">
        <v>99</v>
      </c>
      <c r="F6" t="s">
        <v>100</v>
      </c>
      <c r="G6" t="s">
        <v>101</v>
      </c>
      <c r="L6" t="s">
        <v>101</v>
      </c>
      <c r="M6">
        <v>32275025</v>
      </c>
      <c r="N6" t="s">
        <v>140</v>
      </c>
      <c r="O6" t="s">
        <v>103</v>
      </c>
      <c r="P6" s="21">
        <v>0</v>
      </c>
      <c r="Q6" s="21">
        <v>0</v>
      </c>
      <c r="R6" s="21">
        <v>0</v>
      </c>
      <c r="S6" s="21">
        <v>0</v>
      </c>
      <c r="T6" s="21" t="s">
        <v>104</v>
      </c>
      <c r="U6" s="21">
        <v>0</v>
      </c>
      <c r="V6" s="21">
        <v>0</v>
      </c>
      <c r="W6" s="21">
        <v>4403.2299999999996</v>
      </c>
      <c r="X6" s="21">
        <v>-4403.2299999999996</v>
      </c>
      <c r="Y6" t="s">
        <v>105</v>
      </c>
      <c r="Z6" t="s">
        <v>106</v>
      </c>
      <c r="AA6" t="s">
        <v>107</v>
      </c>
      <c r="AE6" t="s">
        <v>107</v>
      </c>
      <c r="AF6">
        <v>30001025</v>
      </c>
      <c r="AG6" t="s">
        <v>108</v>
      </c>
      <c r="AH6" t="s">
        <v>109</v>
      </c>
      <c r="AI6" t="s">
        <v>110</v>
      </c>
      <c r="AJ6" t="s">
        <v>111</v>
      </c>
      <c r="AK6" t="s">
        <v>112</v>
      </c>
      <c r="AL6" t="s">
        <v>113</v>
      </c>
      <c r="AM6" s="10" t="s">
        <v>114</v>
      </c>
      <c r="AN6">
        <v>853025</v>
      </c>
      <c r="AO6" t="s">
        <v>115</v>
      </c>
      <c r="AP6" t="s">
        <v>116</v>
      </c>
      <c r="AQ6" t="s">
        <v>117</v>
      </c>
      <c r="AW6" t="s">
        <v>117</v>
      </c>
      <c r="AX6">
        <v>30130025</v>
      </c>
      <c r="AY6" t="s">
        <v>142</v>
      </c>
      <c r="AZ6" t="s">
        <v>142</v>
      </c>
      <c r="BE6" t="s">
        <v>142</v>
      </c>
      <c r="BF6">
        <v>235025</v>
      </c>
      <c r="BG6" t="s">
        <v>124</v>
      </c>
      <c r="BH6" t="s">
        <v>124</v>
      </c>
      <c r="BM6" t="s">
        <v>124</v>
      </c>
      <c r="BN6">
        <v>4025</v>
      </c>
      <c r="BO6" t="s">
        <v>125</v>
      </c>
      <c r="BP6" t="s">
        <v>125</v>
      </c>
      <c r="BQ6" t="s">
        <v>143</v>
      </c>
      <c r="BR6" t="s">
        <v>153</v>
      </c>
      <c r="BS6" t="s">
        <v>154</v>
      </c>
      <c r="BT6" t="s">
        <v>155</v>
      </c>
      <c r="BU6" t="s">
        <v>156</v>
      </c>
      <c r="BV6">
        <v>3993025</v>
      </c>
      <c r="BW6" t="s">
        <v>129</v>
      </c>
      <c r="BX6" t="s">
        <v>130</v>
      </c>
      <c r="BY6" t="s">
        <v>146</v>
      </c>
      <c r="BZ6" t="s">
        <v>146</v>
      </c>
      <c r="CA6" t="s">
        <v>147</v>
      </c>
      <c r="CC6" t="s">
        <v>147</v>
      </c>
      <c r="CD6">
        <v>95025</v>
      </c>
      <c r="CE6" t="s">
        <v>134</v>
      </c>
      <c r="CF6" t="s">
        <v>134</v>
      </c>
      <c r="CG6" t="s">
        <v>134</v>
      </c>
      <c r="CH6" t="s">
        <v>152</v>
      </c>
      <c r="CI6" t="s">
        <v>143</v>
      </c>
      <c r="CJ6" t="s">
        <v>143</v>
      </c>
      <c r="CK6" t="s">
        <v>136</v>
      </c>
      <c r="CL6" t="s">
        <v>137</v>
      </c>
      <c r="CM6" t="s">
        <v>138</v>
      </c>
    </row>
    <row r="7" spans="1:91" x14ac:dyDescent="0.2">
      <c r="A7" t="s">
        <v>95</v>
      </c>
      <c r="B7" t="s">
        <v>96</v>
      </c>
      <c r="C7" t="s">
        <v>97</v>
      </c>
      <c r="D7" t="s">
        <v>98</v>
      </c>
      <c r="E7" t="s">
        <v>99</v>
      </c>
      <c r="F7" t="s">
        <v>100</v>
      </c>
      <c r="G7" t="s">
        <v>101</v>
      </c>
      <c r="L7" t="s">
        <v>101</v>
      </c>
      <c r="M7">
        <v>32275025</v>
      </c>
      <c r="N7" t="s">
        <v>140</v>
      </c>
      <c r="O7" t="s">
        <v>103</v>
      </c>
      <c r="P7" s="21">
        <v>0</v>
      </c>
      <c r="Q7" s="21">
        <v>0</v>
      </c>
      <c r="R7" s="21">
        <v>0</v>
      </c>
      <c r="S7" s="21">
        <v>28000</v>
      </c>
      <c r="T7" s="21" t="s">
        <v>104</v>
      </c>
      <c r="U7" s="21">
        <v>28000</v>
      </c>
      <c r="V7" s="21">
        <v>0</v>
      </c>
      <c r="W7" s="21">
        <v>28335.21</v>
      </c>
      <c r="X7" s="21">
        <v>-335.21</v>
      </c>
      <c r="Y7" t="s">
        <v>105</v>
      </c>
      <c r="Z7" t="s">
        <v>106</v>
      </c>
      <c r="AA7" t="s">
        <v>107</v>
      </c>
      <c r="AE7" t="s">
        <v>107</v>
      </c>
      <c r="AF7">
        <v>30001025</v>
      </c>
      <c r="AG7" t="s">
        <v>108</v>
      </c>
      <c r="AH7" t="s">
        <v>109</v>
      </c>
      <c r="AI7" t="s">
        <v>110</v>
      </c>
      <c r="AJ7" t="s">
        <v>111</v>
      </c>
      <c r="AK7" t="s">
        <v>112</v>
      </c>
      <c r="AL7" t="s">
        <v>113</v>
      </c>
      <c r="AM7" s="10" t="s">
        <v>114</v>
      </c>
      <c r="AN7">
        <v>853025</v>
      </c>
      <c r="AO7" t="s">
        <v>115</v>
      </c>
      <c r="AP7" t="s">
        <v>116</v>
      </c>
      <c r="AQ7" t="s">
        <v>117</v>
      </c>
      <c r="AW7" t="s">
        <v>117</v>
      </c>
      <c r="AX7">
        <v>30130025</v>
      </c>
      <c r="AY7" t="s">
        <v>142</v>
      </c>
      <c r="AZ7" t="s">
        <v>142</v>
      </c>
      <c r="BE7" t="s">
        <v>142</v>
      </c>
      <c r="BF7">
        <v>235025</v>
      </c>
      <c r="BG7" t="s">
        <v>124</v>
      </c>
      <c r="BH7" t="s">
        <v>124</v>
      </c>
      <c r="BM7" t="s">
        <v>124</v>
      </c>
      <c r="BN7">
        <v>4025</v>
      </c>
      <c r="BO7" t="s">
        <v>125</v>
      </c>
      <c r="BP7" t="s">
        <v>125</v>
      </c>
      <c r="BQ7" t="s">
        <v>143</v>
      </c>
      <c r="BR7" t="s">
        <v>149</v>
      </c>
      <c r="BS7" t="s">
        <v>150</v>
      </c>
      <c r="BT7" t="s">
        <v>157</v>
      </c>
      <c r="BU7" t="s">
        <v>157</v>
      </c>
      <c r="BV7">
        <v>3482025</v>
      </c>
      <c r="BW7" t="s">
        <v>129</v>
      </c>
      <c r="BX7" t="s">
        <v>130</v>
      </c>
      <c r="BY7" t="s">
        <v>146</v>
      </c>
      <c r="BZ7" t="s">
        <v>146</v>
      </c>
      <c r="CA7" t="s">
        <v>147</v>
      </c>
      <c r="CC7" t="s">
        <v>147</v>
      </c>
      <c r="CD7">
        <v>95025</v>
      </c>
      <c r="CE7" t="s">
        <v>134</v>
      </c>
      <c r="CF7" t="s">
        <v>134</v>
      </c>
      <c r="CG7" t="s">
        <v>134</v>
      </c>
      <c r="CH7" t="s">
        <v>152</v>
      </c>
      <c r="CI7" t="s">
        <v>143</v>
      </c>
      <c r="CJ7" t="s">
        <v>143</v>
      </c>
      <c r="CK7" t="s">
        <v>136</v>
      </c>
      <c r="CL7" t="s">
        <v>137</v>
      </c>
      <c r="CM7" t="s">
        <v>138</v>
      </c>
    </row>
    <row r="8" spans="1:91" x14ac:dyDescent="0.2">
      <c r="A8" t="s">
        <v>95</v>
      </c>
      <c r="B8" t="s">
        <v>96</v>
      </c>
      <c r="C8" t="s">
        <v>97</v>
      </c>
      <c r="D8" t="s">
        <v>98</v>
      </c>
      <c r="E8" t="s">
        <v>99</v>
      </c>
      <c r="F8" t="s">
        <v>100</v>
      </c>
      <c r="G8" t="s">
        <v>101</v>
      </c>
      <c r="L8" t="s">
        <v>101</v>
      </c>
      <c r="M8">
        <v>32275025</v>
      </c>
      <c r="N8" t="s">
        <v>140</v>
      </c>
      <c r="O8" t="s">
        <v>103</v>
      </c>
      <c r="P8" s="21">
        <v>0</v>
      </c>
      <c r="Q8" s="21">
        <v>0</v>
      </c>
      <c r="R8" s="21">
        <v>0</v>
      </c>
      <c r="S8" s="21">
        <v>7951000</v>
      </c>
      <c r="T8" s="21" t="s">
        <v>104</v>
      </c>
      <c r="U8" s="21">
        <v>7951000</v>
      </c>
      <c r="V8" s="21">
        <v>0</v>
      </c>
      <c r="W8" s="21">
        <v>7951018.1900000004</v>
      </c>
      <c r="X8" s="21">
        <v>-18.190000000000001</v>
      </c>
      <c r="Y8" t="s">
        <v>105</v>
      </c>
      <c r="Z8" t="s">
        <v>106</v>
      </c>
      <c r="AA8" t="s">
        <v>107</v>
      </c>
      <c r="AE8" t="s">
        <v>107</v>
      </c>
      <c r="AF8">
        <v>30001025</v>
      </c>
      <c r="AG8" t="s">
        <v>108</v>
      </c>
      <c r="AH8" t="s">
        <v>109</v>
      </c>
      <c r="AI8" t="s">
        <v>110</v>
      </c>
      <c r="AJ8" t="s">
        <v>111</v>
      </c>
      <c r="AK8" t="s">
        <v>112</v>
      </c>
      <c r="AL8" t="s">
        <v>113</v>
      </c>
      <c r="AM8" s="10" t="s">
        <v>114</v>
      </c>
      <c r="AN8">
        <v>853025</v>
      </c>
      <c r="AO8" t="s">
        <v>115</v>
      </c>
      <c r="AP8" t="s">
        <v>116</v>
      </c>
      <c r="AQ8" t="s">
        <v>117</v>
      </c>
      <c r="AW8" t="s">
        <v>117</v>
      </c>
      <c r="AX8">
        <v>30130025</v>
      </c>
      <c r="AY8" t="s">
        <v>142</v>
      </c>
      <c r="AZ8" t="s">
        <v>142</v>
      </c>
      <c r="BE8" t="s">
        <v>142</v>
      </c>
      <c r="BF8">
        <v>235025</v>
      </c>
      <c r="BG8" t="s">
        <v>124</v>
      </c>
      <c r="BH8" t="s">
        <v>124</v>
      </c>
      <c r="BM8" t="s">
        <v>124</v>
      </c>
      <c r="BN8">
        <v>4025</v>
      </c>
      <c r="BO8" t="s">
        <v>125</v>
      </c>
      <c r="BP8" t="s">
        <v>125</v>
      </c>
      <c r="BQ8" t="s">
        <v>143</v>
      </c>
      <c r="BR8" t="s">
        <v>149</v>
      </c>
      <c r="BS8" t="s">
        <v>150</v>
      </c>
      <c r="BT8" t="s">
        <v>158</v>
      </c>
      <c r="BU8" t="s">
        <v>158</v>
      </c>
      <c r="BV8">
        <v>3498025</v>
      </c>
      <c r="BW8" t="s">
        <v>129</v>
      </c>
      <c r="BX8" t="s">
        <v>130</v>
      </c>
      <c r="BY8" t="s">
        <v>146</v>
      </c>
      <c r="BZ8" t="s">
        <v>146</v>
      </c>
      <c r="CA8" t="s">
        <v>147</v>
      </c>
      <c r="CC8" t="s">
        <v>147</v>
      </c>
      <c r="CD8">
        <v>95025</v>
      </c>
      <c r="CE8" t="s">
        <v>134</v>
      </c>
      <c r="CF8" t="s">
        <v>134</v>
      </c>
      <c r="CG8" t="s">
        <v>134</v>
      </c>
      <c r="CH8" t="s">
        <v>152</v>
      </c>
      <c r="CI8" t="s">
        <v>143</v>
      </c>
      <c r="CJ8" t="s">
        <v>143</v>
      </c>
      <c r="CK8" t="s">
        <v>136</v>
      </c>
      <c r="CL8" t="s">
        <v>137</v>
      </c>
      <c r="CM8" t="s">
        <v>138</v>
      </c>
    </row>
    <row r="9" spans="1:91" x14ac:dyDescent="0.2">
      <c r="A9" t="s">
        <v>95</v>
      </c>
      <c r="B9" t="s">
        <v>96</v>
      </c>
      <c r="C9" t="s">
        <v>97</v>
      </c>
      <c r="D9" t="s">
        <v>98</v>
      </c>
      <c r="E9" t="s">
        <v>99</v>
      </c>
      <c r="F9" t="s">
        <v>100</v>
      </c>
      <c r="G9" t="s">
        <v>101</v>
      </c>
      <c r="L9" t="s">
        <v>101</v>
      </c>
      <c r="M9">
        <v>32275025</v>
      </c>
      <c r="N9" t="s">
        <v>140</v>
      </c>
      <c r="O9" t="s">
        <v>103</v>
      </c>
      <c r="P9" s="23">
        <v>0</v>
      </c>
      <c r="Q9" s="23">
        <v>100000</v>
      </c>
      <c r="R9" s="23">
        <v>0</v>
      </c>
      <c r="S9" s="23">
        <v>-60000</v>
      </c>
      <c r="T9" s="23" t="s">
        <v>104</v>
      </c>
      <c r="U9" s="23">
        <v>40000</v>
      </c>
      <c r="V9" s="23">
        <v>14496</v>
      </c>
      <c r="W9" s="23">
        <v>25788.7</v>
      </c>
      <c r="X9" s="23">
        <v>-284.7</v>
      </c>
      <c r="Y9" t="s">
        <v>105</v>
      </c>
      <c r="Z9" t="s">
        <v>106</v>
      </c>
      <c r="AA9" t="s">
        <v>107</v>
      </c>
      <c r="AE9" t="s">
        <v>107</v>
      </c>
      <c r="AF9">
        <v>30001025</v>
      </c>
      <c r="AG9" t="s">
        <v>108</v>
      </c>
      <c r="AH9" t="s">
        <v>109</v>
      </c>
      <c r="AI9" t="s">
        <v>110</v>
      </c>
      <c r="AJ9" t="s">
        <v>111</v>
      </c>
      <c r="AK9" t="s">
        <v>112</v>
      </c>
      <c r="AL9" t="s">
        <v>113</v>
      </c>
      <c r="AM9" s="10" t="s">
        <v>114</v>
      </c>
      <c r="AN9">
        <v>853025</v>
      </c>
      <c r="AO9" t="s">
        <v>115</v>
      </c>
      <c r="AP9" t="s">
        <v>116</v>
      </c>
      <c r="AQ9" t="s">
        <v>117</v>
      </c>
      <c r="AW9" t="s">
        <v>117</v>
      </c>
      <c r="AX9">
        <v>30130025</v>
      </c>
      <c r="AY9" t="s">
        <v>142</v>
      </c>
      <c r="AZ9" t="s">
        <v>142</v>
      </c>
      <c r="BE9" t="s">
        <v>142</v>
      </c>
      <c r="BF9">
        <v>235025</v>
      </c>
      <c r="BG9" t="s">
        <v>124</v>
      </c>
      <c r="BH9" t="s">
        <v>124</v>
      </c>
      <c r="BM9" t="s">
        <v>124</v>
      </c>
      <c r="BN9">
        <v>4025</v>
      </c>
      <c r="BO9" t="s">
        <v>125</v>
      </c>
      <c r="BP9" t="s">
        <v>125</v>
      </c>
      <c r="BQ9" t="s">
        <v>143</v>
      </c>
      <c r="BR9" t="s">
        <v>159</v>
      </c>
      <c r="BS9" t="s">
        <v>159</v>
      </c>
      <c r="BU9" t="s">
        <v>159</v>
      </c>
      <c r="BV9">
        <v>1080025</v>
      </c>
      <c r="BW9" t="s">
        <v>129</v>
      </c>
      <c r="BX9" t="s">
        <v>130</v>
      </c>
      <c r="BY9" t="s">
        <v>146</v>
      </c>
      <c r="BZ9" t="s">
        <v>146</v>
      </c>
      <c r="CA9" t="s">
        <v>147</v>
      </c>
      <c r="CC9" t="s">
        <v>147</v>
      </c>
      <c r="CD9">
        <v>95025</v>
      </c>
      <c r="CE9" t="s">
        <v>134</v>
      </c>
      <c r="CF9" t="s">
        <v>134</v>
      </c>
      <c r="CG9" t="s">
        <v>134</v>
      </c>
      <c r="CH9" t="s">
        <v>152</v>
      </c>
      <c r="CI9" t="s">
        <v>143</v>
      </c>
      <c r="CJ9" t="s">
        <v>143</v>
      </c>
      <c r="CK9" t="s">
        <v>136</v>
      </c>
      <c r="CL9" t="s">
        <v>137</v>
      </c>
      <c r="CM9" t="s">
        <v>138</v>
      </c>
    </row>
    <row r="10" spans="1:91" x14ac:dyDescent="0.2">
      <c r="A10" t="s">
        <v>95</v>
      </c>
      <c r="B10" t="s">
        <v>96</v>
      </c>
      <c r="C10" t="s">
        <v>97</v>
      </c>
      <c r="D10" t="s">
        <v>98</v>
      </c>
      <c r="E10" t="s">
        <v>99</v>
      </c>
      <c r="F10" t="s">
        <v>100</v>
      </c>
      <c r="G10" t="s">
        <v>101</v>
      </c>
      <c r="L10" t="s">
        <v>101</v>
      </c>
      <c r="M10">
        <v>32275025</v>
      </c>
      <c r="N10" t="s">
        <v>140</v>
      </c>
      <c r="O10" t="s">
        <v>103</v>
      </c>
      <c r="P10" s="21">
        <v>0</v>
      </c>
      <c r="Q10" s="21">
        <v>100000</v>
      </c>
      <c r="R10" s="21">
        <v>0</v>
      </c>
      <c r="S10" s="21">
        <v>316000</v>
      </c>
      <c r="T10" s="21" t="s">
        <v>104</v>
      </c>
      <c r="U10" s="21">
        <v>416000</v>
      </c>
      <c r="V10" s="21">
        <v>0</v>
      </c>
      <c r="W10" s="21">
        <v>416367.66</v>
      </c>
      <c r="X10" s="21">
        <v>-367.66</v>
      </c>
      <c r="Y10" t="s">
        <v>105</v>
      </c>
      <c r="Z10" t="s">
        <v>106</v>
      </c>
      <c r="AA10" t="s">
        <v>107</v>
      </c>
      <c r="AE10" t="s">
        <v>107</v>
      </c>
      <c r="AF10">
        <v>30001025</v>
      </c>
      <c r="AG10" t="s">
        <v>108</v>
      </c>
      <c r="AH10" t="s">
        <v>109</v>
      </c>
      <c r="AI10" t="s">
        <v>110</v>
      </c>
      <c r="AJ10" t="s">
        <v>111</v>
      </c>
      <c r="AK10" t="s">
        <v>112</v>
      </c>
      <c r="AL10" t="s">
        <v>113</v>
      </c>
      <c r="AM10" s="10" t="s">
        <v>114</v>
      </c>
      <c r="AN10">
        <v>853025</v>
      </c>
      <c r="AO10" t="s">
        <v>115</v>
      </c>
      <c r="AP10" t="s">
        <v>116</v>
      </c>
      <c r="AQ10" t="s">
        <v>117</v>
      </c>
      <c r="AW10" t="s">
        <v>117</v>
      </c>
      <c r="AX10">
        <v>30130025</v>
      </c>
      <c r="AY10" t="s">
        <v>142</v>
      </c>
      <c r="AZ10" t="s">
        <v>142</v>
      </c>
      <c r="BE10" t="s">
        <v>142</v>
      </c>
      <c r="BF10">
        <v>235025</v>
      </c>
      <c r="BG10" t="s">
        <v>124</v>
      </c>
      <c r="BH10" t="s">
        <v>124</v>
      </c>
      <c r="BM10" t="s">
        <v>124</v>
      </c>
      <c r="BN10">
        <v>4025</v>
      </c>
      <c r="BO10" t="s">
        <v>125</v>
      </c>
      <c r="BP10" t="s">
        <v>125</v>
      </c>
      <c r="BQ10" t="s">
        <v>143</v>
      </c>
      <c r="BR10" t="s">
        <v>153</v>
      </c>
      <c r="BS10" t="s">
        <v>154</v>
      </c>
      <c r="BT10" t="s">
        <v>160</v>
      </c>
      <c r="BU10" t="s">
        <v>161</v>
      </c>
      <c r="BV10">
        <v>3999025</v>
      </c>
      <c r="BW10" t="s">
        <v>129</v>
      </c>
      <c r="BX10" t="s">
        <v>130</v>
      </c>
      <c r="BY10" t="s">
        <v>146</v>
      </c>
      <c r="BZ10" t="s">
        <v>146</v>
      </c>
      <c r="CA10" t="s">
        <v>147</v>
      </c>
      <c r="CC10" t="s">
        <v>147</v>
      </c>
      <c r="CD10">
        <v>95025</v>
      </c>
      <c r="CE10" t="s">
        <v>134</v>
      </c>
      <c r="CF10" t="s">
        <v>134</v>
      </c>
      <c r="CG10" t="s">
        <v>134</v>
      </c>
      <c r="CH10" t="s">
        <v>152</v>
      </c>
      <c r="CI10" t="s">
        <v>143</v>
      </c>
      <c r="CJ10" t="s">
        <v>143</v>
      </c>
      <c r="CK10" t="s">
        <v>136</v>
      </c>
      <c r="CL10" t="s">
        <v>137</v>
      </c>
      <c r="CM10" t="s">
        <v>138</v>
      </c>
    </row>
    <row r="11" spans="1:91" x14ac:dyDescent="0.2">
      <c r="A11" t="s">
        <v>95</v>
      </c>
      <c r="B11" t="s">
        <v>96</v>
      </c>
      <c r="C11" t="s">
        <v>97</v>
      </c>
      <c r="D11" t="s">
        <v>98</v>
      </c>
      <c r="E11" t="s">
        <v>99</v>
      </c>
      <c r="F11" t="s">
        <v>100</v>
      </c>
      <c r="G11" t="s">
        <v>101</v>
      </c>
      <c r="L11" t="s">
        <v>101</v>
      </c>
      <c r="M11">
        <v>32275025</v>
      </c>
      <c r="N11" t="s">
        <v>140</v>
      </c>
      <c r="O11" t="s">
        <v>103</v>
      </c>
      <c r="P11" s="22">
        <v>0</v>
      </c>
      <c r="Q11" s="22">
        <v>150000</v>
      </c>
      <c r="R11" s="22">
        <v>0</v>
      </c>
      <c r="S11" s="22">
        <v>-150000</v>
      </c>
      <c r="T11" s="22" t="s">
        <v>104</v>
      </c>
      <c r="U11" s="22">
        <v>0</v>
      </c>
      <c r="V11" s="22">
        <v>0</v>
      </c>
      <c r="W11" s="22">
        <v>0</v>
      </c>
      <c r="X11" s="22">
        <v>0</v>
      </c>
      <c r="Y11" t="s">
        <v>105</v>
      </c>
      <c r="Z11" t="s">
        <v>106</v>
      </c>
      <c r="AA11" t="s">
        <v>107</v>
      </c>
      <c r="AE11" t="s">
        <v>107</v>
      </c>
      <c r="AF11">
        <v>30001025</v>
      </c>
      <c r="AG11" t="s">
        <v>108</v>
      </c>
      <c r="AH11" t="s">
        <v>109</v>
      </c>
      <c r="AI11" t="s">
        <v>110</v>
      </c>
      <c r="AJ11" t="s">
        <v>111</v>
      </c>
      <c r="AK11" t="s">
        <v>112</v>
      </c>
      <c r="AL11" t="s">
        <v>113</v>
      </c>
      <c r="AM11" s="10" t="s">
        <v>114</v>
      </c>
      <c r="AN11">
        <v>853025</v>
      </c>
      <c r="AO11" t="s">
        <v>115</v>
      </c>
      <c r="AP11" t="s">
        <v>116</v>
      </c>
      <c r="AQ11" t="s">
        <v>117</v>
      </c>
      <c r="AW11" t="s">
        <v>117</v>
      </c>
      <c r="AX11">
        <v>30130025</v>
      </c>
      <c r="AY11" t="s">
        <v>162</v>
      </c>
      <c r="AZ11" t="s">
        <v>163</v>
      </c>
      <c r="BA11" t="s">
        <v>164</v>
      </c>
      <c r="BB11" t="s">
        <v>165</v>
      </c>
      <c r="BC11" t="s">
        <v>166</v>
      </c>
      <c r="BD11" t="s">
        <v>167</v>
      </c>
      <c r="BE11" t="s">
        <v>168</v>
      </c>
      <c r="BF11">
        <v>30042025</v>
      </c>
      <c r="BG11" t="s">
        <v>124</v>
      </c>
      <c r="BH11" t="s">
        <v>124</v>
      </c>
      <c r="BM11" t="s">
        <v>124</v>
      </c>
      <c r="BN11">
        <v>4025</v>
      </c>
      <c r="BO11" t="s">
        <v>125</v>
      </c>
      <c r="BP11" t="s">
        <v>125</v>
      </c>
      <c r="BQ11" t="s">
        <v>143</v>
      </c>
      <c r="BR11" t="s">
        <v>162</v>
      </c>
      <c r="BS11" t="s">
        <v>169</v>
      </c>
      <c r="BT11" t="s">
        <v>167</v>
      </c>
      <c r="BU11" t="s">
        <v>167</v>
      </c>
      <c r="BV11">
        <v>3746025</v>
      </c>
      <c r="BW11" t="s">
        <v>129</v>
      </c>
      <c r="BX11" t="s">
        <v>130</v>
      </c>
      <c r="BY11" t="s">
        <v>146</v>
      </c>
      <c r="BZ11" t="s">
        <v>146</v>
      </c>
      <c r="CA11" t="s">
        <v>147</v>
      </c>
      <c r="CC11" t="s">
        <v>147</v>
      </c>
      <c r="CD11">
        <v>95025</v>
      </c>
      <c r="CE11" t="s">
        <v>134</v>
      </c>
      <c r="CF11" t="s">
        <v>134</v>
      </c>
      <c r="CG11" t="s">
        <v>134</v>
      </c>
      <c r="CH11" t="s">
        <v>148</v>
      </c>
      <c r="CI11" t="s">
        <v>148</v>
      </c>
      <c r="CJ11" t="s">
        <v>148</v>
      </c>
      <c r="CK11" t="s">
        <v>136</v>
      </c>
      <c r="CL11" t="s">
        <v>137</v>
      </c>
      <c r="CM11" t="s">
        <v>138</v>
      </c>
    </row>
    <row r="12" spans="1:91" x14ac:dyDescent="0.2">
      <c r="A12" t="s">
        <v>95</v>
      </c>
      <c r="B12" t="s">
        <v>96</v>
      </c>
      <c r="C12" t="s">
        <v>97</v>
      </c>
      <c r="D12" t="s">
        <v>98</v>
      </c>
      <c r="E12" t="s">
        <v>99</v>
      </c>
      <c r="F12" t="s">
        <v>100</v>
      </c>
      <c r="G12" t="s">
        <v>101</v>
      </c>
      <c r="L12" t="s">
        <v>101</v>
      </c>
      <c r="M12">
        <v>32275025</v>
      </c>
      <c r="N12" t="s">
        <v>140</v>
      </c>
      <c r="O12" t="s">
        <v>103</v>
      </c>
      <c r="P12" s="21">
        <v>0</v>
      </c>
      <c r="Q12" s="21">
        <v>200000</v>
      </c>
      <c r="R12" s="21">
        <v>0</v>
      </c>
      <c r="S12" s="21">
        <v>-138000</v>
      </c>
      <c r="T12" s="21" t="s">
        <v>104</v>
      </c>
      <c r="U12" s="21">
        <v>62000</v>
      </c>
      <c r="V12" s="21">
        <v>0</v>
      </c>
      <c r="W12" s="21">
        <v>62603.72</v>
      </c>
      <c r="X12" s="21">
        <v>-603.72</v>
      </c>
      <c r="Y12" t="s">
        <v>105</v>
      </c>
      <c r="Z12" t="s">
        <v>106</v>
      </c>
      <c r="AA12" t="s">
        <v>107</v>
      </c>
      <c r="AE12" t="s">
        <v>107</v>
      </c>
      <c r="AF12">
        <v>30001025</v>
      </c>
      <c r="AG12" t="s">
        <v>108</v>
      </c>
      <c r="AH12" t="s">
        <v>109</v>
      </c>
      <c r="AI12" t="s">
        <v>110</v>
      </c>
      <c r="AJ12" t="s">
        <v>111</v>
      </c>
      <c r="AK12" t="s">
        <v>112</v>
      </c>
      <c r="AL12" t="s">
        <v>113</v>
      </c>
      <c r="AM12" s="10" t="s">
        <v>114</v>
      </c>
      <c r="AN12">
        <v>853025</v>
      </c>
      <c r="AO12" t="s">
        <v>115</v>
      </c>
      <c r="AP12" t="s">
        <v>116</v>
      </c>
      <c r="AQ12" t="s">
        <v>117</v>
      </c>
      <c r="AW12" t="s">
        <v>117</v>
      </c>
      <c r="AX12">
        <v>30130025</v>
      </c>
      <c r="AY12" t="s">
        <v>142</v>
      </c>
      <c r="AZ12" t="s">
        <v>142</v>
      </c>
      <c r="BE12" t="s">
        <v>142</v>
      </c>
      <c r="BF12">
        <v>235025</v>
      </c>
      <c r="BG12" t="s">
        <v>124</v>
      </c>
      <c r="BH12" t="s">
        <v>124</v>
      </c>
      <c r="BM12" t="s">
        <v>124</v>
      </c>
      <c r="BN12">
        <v>4025</v>
      </c>
      <c r="BO12" t="s">
        <v>125</v>
      </c>
      <c r="BP12" t="s">
        <v>125</v>
      </c>
      <c r="BQ12" t="s">
        <v>143</v>
      </c>
      <c r="BR12" t="s">
        <v>153</v>
      </c>
      <c r="BS12" t="s">
        <v>170</v>
      </c>
      <c r="BT12" t="s">
        <v>171</v>
      </c>
      <c r="BU12" t="s">
        <v>171</v>
      </c>
      <c r="BV12">
        <v>3357025</v>
      </c>
      <c r="BW12" t="s">
        <v>129</v>
      </c>
      <c r="BX12" t="s">
        <v>130</v>
      </c>
      <c r="BY12" t="s">
        <v>146</v>
      </c>
      <c r="BZ12" t="s">
        <v>146</v>
      </c>
      <c r="CA12" t="s">
        <v>147</v>
      </c>
      <c r="CC12" t="s">
        <v>147</v>
      </c>
      <c r="CD12">
        <v>95025</v>
      </c>
      <c r="CE12" t="s">
        <v>134</v>
      </c>
      <c r="CF12" t="s">
        <v>134</v>
      </c>
      <c r="CG12" t="s">
        <v>134</v>
      </c>
      <c r="CH12" t="s">
        <v>152</v>
      </c>
      <c r="CI12" t="s">
        <v>143</v>
      </c>
      <c r="CJ12" t="s">
        <v>143</v>
      </c>
      <c r="CK12" t="s">
        <v>136</v>
      </c>
      <c r="CL12" t="s">
        <v>137</v>
      </c>
      <c r="CM12" t="s">
        <v>138</v>
      </c>
    </row>
    <row r="13" spans="1:91" x14ac:dyDescent="0.2">
      <c r="A13" t="s">
        <v>95</v>
      </c>
      <c r="B13" t="s">
        <v>96</v>
      </c>
      <c r="C13" t="s">
        <v>97</v>
      </c>
      <c r="D13" t="s">
        <v>98</v>
      </c>
      <c r="E13" t="s">
        <v>99</v>
      </c>
      <c r="F13" t="s">
        <v>100</v>
      </c>
      <c r="G13" t="s">
        <v>101</v>
      </c>
      <c r="L13" t="s">
        <v>101</v>
      </c>
      <c r="M13">
        <v>32275025</v>
      </c>
      <c r="N13" t="s">
        <v>140</v>
      </c>
      <c r="O13" t="s">
        <v>103</v>
      </c>
      <c r="P13" s="21">
        <v>0</v>
      </c>
      <c r="Q13" s="21">
        <v>250000</v>
      </c>
      <c r="R13" s="21">
        <v>0</v>
      </c>
      <c r="S13" s="21">
        <v>-240000</v>
      </c>
      <c r="T13" s="21" t="s">
        <v>104</v>
      </c>
      <c r="U13" s="21">
        <v>10000</v>
      </c>
      <c r="V13" s="21">
        <v>0</v>
      </c>
      <c r="W13" s="21">
        <v>8339.5300000000007</v>
      </c>
      <c r="X13" s="21">
        <v>1660.47</v>
      </c>
      <c r="Y13" t="s">
        <v>105</v>
      </c>
      <c r="Z13" t="s">
        <v>106</v>
      </c>
      <c r="AA13" t="s">
        <v>107</v>
      </c>
      <c r="AE13" t="s">
        <v>107</v>
      </c>
      <c r="AF13">
        <v>30001025</v>
      </c>
      <c r="AG13" t="s">
        <v>108</v>
      </c>
      <c r="AH13" t="s">
        <v>109</v>
      </c>
      <c r="AI13" t="s">
        <v>110</v>
      </c>
      <c r="AJ13" t="s">
        <v>111</v>
      </c>
      <c r="AK13" t="s">
        <v>112</v>
      </c>
      <c r="AL13" t="s">
        <v>113</v>
      </c>
      <c r="AM13" s="10" t="s">
        <v>114</v>
      </c>
      <c r="AN13">
        <v>853025</v>
      </c>
      <c r="AO13" t="s">
        <v>115</v>
      </c>
      <c r="AP13" t="s">
        <v>116</v>
      </c>
      <c r="AQ13" t="s">
        <v>117</v>
      </c>
      <c r="AW13" t="s">
        <v>117</v>
      </c>
      <c r="AX13">
        <v>30130025</v>
      </c>
      <c r="AY13" t="s">
        <v>142</v>
      </c>
      <c r="AZ13" t="s">
        <v>142</v>
      </c>
      <c r="BE13" t="s">
        <v>142</v>
      </c>
      <c r="BF13">
        <v>235025</v>
      </c>
      <c r="BG13" t="s">
        <v>124</v>
      </c>
      <c r="BH13" t="s">
        <v>124</v>
      </c>
      <c r="BM13" t="s">
        <v>124</v>
      </c>
      <c r="BN13">
        <v>4025</v>
      </c>
      <c r="BO13" t="s">
        <v>125</v>
      </c>
      <c r="BP13" t="s">
        <v>125</v>
      </c>
      <c r="BQ13" t="s">
        <v>143</v>
      </c>
      <c r="BR13" t="s">
        <v>153</v>
      </c>
      <c r="BS13" t="s">
        <v>170</v>
      </c>
      <c r="BT13" t="s">
        <v>172</v>
      </c>
      <c r="BU13" t="s">
        <v>172</v>
      </c>
      <c r="BV13">
        <v>3363025</v>
      </c>
      <c r="BW13" t="s">
        <v>129</v>
      </c>
      <c r="BX13" t="s">
        <v>130</v>
      </c>
      <c r="BY13" t="s">
        <v>146</v>
      </c>
      <c r="BZ13" t="s">
        <v>146</v>
      </c>
      <c r="CA13" t="s">
        <v>147</v>
      </c>
      <c r="CC13" t="s">
        <v>147</v>
      </c>
      <c r="CD13">
        <v>95025</v>
      </c>
      <c r="CE13" t="s">
        <v>134</v>
      </c>
      <c r="CF13" t="s">
        <v>134</v>
      </c>
      <c r="CG13" t="s">
        <v>134</v>
      </c>
      <c r="CH13" t="s">
        <v>152</v>
      </c>
      <c r="CI13" t="s">
        <v>143</v>
      </c>
      <c r="CJ13" t="s">
        <v>143</v>
      </c>
      <c r="CK13" t="s">
        <v>136</v>
      </c>
      <c r="CL13" t="s">
        <v>137</v>
      </c>
      <c r="CM13" t="s">
        <v>138</v>
      </c>
    </row>
    <row r="14" spans="1:91" x14ac:dyDescent="0.2">
      <c r="A14" t="s">
        <v>95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L14" t="s">
        <v>101</v>
      </c>
      <c r="M14">
        <v>32275025</v>
      </c>
      <c r="N14" t="s">
        <v>140</v>
      </c>
      <c r="O14" t="s">
        <v>103</v>
      </c>
      <c r="P14" s="28">
        <v>0</v>
      </c>
      <c r="Q14" s="28">
        <v>300000</v>
      </c>
      <c r="R14" s="28">
        <v>0</v>
      </c>
      <c r="S14" s="28">
        <v>-300000</v>
      </c>
      <c r="T14" s="28" t="s">
        <v>104</v>
      </c>
      <c r="U14" s="28">
        <v>0</v>
      </c>
      <c r="V14" s="28">
        <v>0</v>
      </c>
      <c r="W14" s="28">
        <v>0</v>
      </c>
      <c r="X14" s="28">
        <v>0</v>
      </c>
      <c r="Y14" t="s">
        <v>105</v>
      </c>
      <c r="Z14" t="s">
        <v>106</v>
      </c>
      <c r="AA14" t="s">
        <v>107</v>
      </c>
      <c r="AE14" t="s">
        <v>107</v>
      </c>
      <c r="AF14">
        <v>30001025</v>
      </c>
      <c r="AG14" t="s">
        <v>108</v>
      </c>
      <c r="AH14" t="s">
        <v>109</v>
      </c>
      <c r="AI14" t="s">
        <v>110</v>
      </c>
      <c r="AJ14" t="s">
        <v>111</v>
      </c>
      <c r="AK14" t="s">
        <v>112</v>
      </c>
      <c r="AL14" t="s">
        <v>113</v>
      </c>
      <c r="AM14" s="10" t="s">
        <v>114</v>
      </c>
      <c r="AN14">
        <v>853025</v>
      </c>
      <c r="AO14" t="s">
        <v>115</v>
      </c>
      <c r="AP14" t="s">
        <v>116</v>
      </c>
      <c r="AQ14" t="s">
        <v>117</v>
      </c>
      <c r="AW14" t="s">
        <v>117</v>
      </c>
      <c r="AX14">
        <v>30130025</v>
      </c>
      <c r="AY14" t="s">
        <v>142</v>
      </c>
      <c r="AZ14" t="s">
        <v>142</v>
      </c>
      <c r="BE14" t="s">
        <v>142</v>
      </c>
      <c r="BF14">
        <v>235025</v>
      </c>
      <c r="BG14" t="s">
        <v>124</v>
      </c>
      <c r="BH14" t="s">
        <v>124</v>
      </c>
      <c r="BM14" t="s">
        <v>124</v>
      </c>
      <c r="BN14">
        <v>4025</v>
      </c>
      <c r="BO14" t="s">
        <v>125</v>
      </c>
      <c r="BP14" t="s">
        <v>125</v>
      </c>
      <c r="BQ14" t="s">
        <v>143</v>
      </c>
      <c r="BR14" t="s">
        <v>173</v>
      </c>
      <c r="BS14" t="s">
        <v>174</v>
      </c>
      <c r="BT14" t="s">
        <v>174</v>
      </c>
      <c r="BU14" t="s">
        <v>174</v>
      </c>
      <c r="BV14">
        <v>2138025</v>
      </c>
      <c r="BW14" t="s">
        <v>129</v>
      </c>
      <c r="BX14" t="s">
        <v>130</v>
      </c>
      <c r="BY14" t="s">
        <v>146</v>
      </c>
      <c r="BZ14" t="s">
        <v>146</v>
      </c>
      <c r="CA14" t="s">
        <v>147</v>
      </c>
      <c r="CC14" t="s">
        <v>147</v>
      </c>
      <c r="CD14">
        <v>95025</v>
      </c>
      <c r="CE14" t="s">
        <v>134</v>
      </c>
      <c r="CF14" t="s">
        <v>134</v>
      </c>
      <c r="CG14" t="s">
        <v>134</v>
      </c>
      <c r="CH14" t="s">
        <v>148</v>
      </c>
      <c r="CI14" t="s">
        <v>148</v>
      </c>
      <c r="CJ14" t="s">
        <v>148</v>
      </c>
      <c r="CK14" t="s">
        <v>136</v>
      </c>
      <c r="CL14" t="s">
        <v>137</v>
      </c>
      <c r="CM14" t="s">
        <v>138</v>
      </c>
    </row>
    <row r="15" spans="1:91" x14ac:dyDescent="0.2">
      <c r="A15" t="s">
        <v>95</v>
      </c>
      <c r="B15" t="s">
        <v>96</v>
      </c>
      <c r="C15" t="s">
        <v>97</v>
      </c>
      <c r="D15" t="s">
        <v>98</v>
      </c>
      <c r="E15" t="s">
        <v>99</v>
      </c>
      <c r="F15" t="s">
        <v>100</v>
      </c>
      <c r="G15" t="s">
        <v>101</v>
      </c>
      <c r="L15" t="s">
        <v>101</v>
      </c>
      <c r="M15">
        <v>32275025</v>
      </c>
      <c r="N15" t="s">
        <v>140</v>
      </c>
      <c r="O15" t="s">
        <v>103</v>
      </c>
      <c r="P15" s="25">
        <v>0</v>
      </c>
      <c r="Q15" s="25">
        <v>550000</v>
      </c>
      <c r="R15" s="25">
        <v>0</v>
      </c>
      <c r="S15" s="25">
        <v>-543000</v>
      </c>
      <c r="T15" s="25" t="s">
        <v>104</v>
      </c>
      <c r="U15" s="25">
        <v>7000</v>
      </c>
      <c r="V15" s="25">
        <v>0</v>
      </c>
      <c r="W15" s="25">
        <v>7200</v>
      </c>
      <c r="X15" s="25">
        <v>-200</v>
      </c>
      <c r="Y15" t="s">
        <v>105</v>
      </c>
      <c r="Z15" t="s">
        <v>106</v>
      </c>
      <c r="AA15" t="s">
        <v>107</v>
      </c>
      <c r="AE15" t="s">
        <v>107</v>
      </c>
      <c r="AF15">
        <v>30001025</v>
      </c>
      <c r="AG15" t="s">
        <v>108</v>
      </c>
      <c r="AH15" t="s">
        <v>109</v>
      </c>
      <c r="AI15" t="s">
        <v>110</v>
      </c>
      <c r="AJ15" t="s">
        <v>111</v>
      </c>
      <c r="AK15" t="s">
        <v>112</v>
      </c>
      <c r="AL15" t="s">
        <v>113</v>
      </c>
      <c r="AM15" s="10" t="s">
        <v>114</v>
      </c>
      <c r="AN15">
        <v>853025</v>
      </c>
      <c r="AO15" t="s">
        <v>115</v>
      </c>
      <c r="AP15" t="s">
        <v>116</v>
      </c>
      <c r="AQ15" t="s">
        <v>117</v>
      </c>
      <c r="AW15" t="s">
        <v>117</v>
      </c>
      <c r="AX15">
        <v>30130025</v>
      </c>
      <c r="AY15" t="s">
        <v>142</v>
      </c>
      <c r="AZ15" t="s">
        <v>142</v>
      </c>
      <c r="BE15" t="s">
        <v>142</v>
      </c>
      <c r="BF15">
        <v>235025</v>
      </c>
      <c r="BG15" t="s">
        <v>124</v>
      </c>
      <c r="BH15" t="s">
        <v>124</v>
      </c>
      <c r="BM15" t="s">
        <v>124</v>
      </c>
      <c r="BN15">
        <v>4025</v>
      </c>
      <c r="BO15" t="s">
        <v>125</v>
      </c>
      <c r="BP15" t="s">
        <v>125</v>
      </c>
      <c r="BQ15" t="s">
        <v>143</v>
      </c>
      <c r="BR15" t="s">
        <v>175</v>
      </c>
      <c r="BS15" t="s">
        <v>176</v>
      </c>
      <c r="BT15" t="s">
        <v>177</v>
      </c>
      <c r="BU15" t="s">
        <v>177</v>
      </c>
      <c r="BV15">
        <v>2690025</v>
      </c>
      <c r="BW15" t="s">
        <v>129</v>
      </c>
      <c r="BX15" t="s">
        <v>130</v>
      </c>
      <c r="BY15" t="s">
        <v>146</v>
      </c>
      <c r="BZ15" t="s">
        <v>146</v>
      </c>
      <c r="CA15" t="s">
        <v>147</v>
      </c>
      <c r="CC15" t="s">
        <v>147</v>
      </c>
      <c r="CD15">
        <v>95025</v>
      </c>
      <c r="CE15" t="s">
        <v>134</v>
      </c>
      <c r="CF15" t="s">
        <v>134</v>
      </c>
      <c r="CG15" t="s">
        <v>134</v>
      </c>
      <c r="CH15" t="s">
        <v>152</v>
      </c>
      <c r="CI15" t="s">
        <v>143</v>
      </c>
      <c r="CJ15" t="s">
        <v>143</v>
      </c>
      <c r="CK15" t="s">
        <v>136</v>
      </c>
      <c r="CL15" t="s">
        <v>137</v>
      </c>
      <c r="CM15" t="s">
        <v>138</v>
      </c>
    </row>
    <row r="16" spans="1:91" x14ac:dyDescent="0.2">
      <c r="A16" t="s">
        <v>95</v>
      </c>
      <c r="B16" t="s">
        <v>96</v>
      </c>
      <c r="C16" t="s">
        <v>97</v>
      </c>
      <c r="D16" t="s">
        <v>98</v>
      </c>
      <c r="E16" t="s">
        <v>99</v>
      </c>
      <c r="F16" t="s">
        <v>100</v>
      </c>
      <c r="G16" t="s">
        <v>101</v>
      </c>
      <c r="L16" t="s">
        <v>101</v>
      </c>
      <c r="M16">
        <v>32275025</v>
      </c>
      <c r="N16" t="s">
        <v>140</v>
      </c>
      <c r="O16" t="s">
        <v>103</v>
      </c>
      <c r="P16" s="22">
        <v>0</v>
      </c>
      <c r="Q16" s="22">
        <v>850000</v>
      </c>
      <c r="R16" s="22">
        <v>0</v>
      </c>
      <c r="S16" s="22">
        <v>-850000</v>
      </c>
      <c r="T16" s="22" t="s">
        <v>104</v>
      </c>
      <c r="U16" s="22">
        <v>0</v>
      </c>
      <c r="V16" s="22">
        <v>0</v>
      </c>
      <c r="W16" s="22">
        <v>0</v>
      </c>
      <c r="X16" s="22">
        <v>0</v>
      </c>
      <c r="Y16" t="s">
        <v>105</v>
      </c>
      <c r="Z16" t="s">
        <v>106</v>
      </c>
      <c r="AA16" t="s">
        <v>107</v>
      </c>
      <c r="AE16" t="s">
        <v>107</v>
      </c>
      <c r="AF16">
        <v>30001025</v>
      </c>
      <c r="AG16" t="s">
        <v>108</v>
      </c>
      <c r="AH16" t="s">
        <v>109</v>
      </c>
      <c r="AI16" t="s">
        <v>110</v>
      </c>
      <c r="AJ16" t="s">
        <v>111</v>
      </c>
      <c r="AK16" t="s">
        <v>112</v>
      </c>
      <c r="AL16" t="s">
        <v>113</v>
      </c>
      <c r="AM16" s="10" t="s">
        <v>114</v>
      </c>
      <c r="AN16">
        <v>853025</v>
      </c>
      <c r="AO16" t="s">
        <v>115</v>
      </c>
      <c r="AP16" t="s">
        <v>116</v>
      </c>
      <c r="AQ16" t="s">
        <v>117</v>
      </c>
      <c r="AW16" t="s">
        <v>117</v>
      </c>
      <c r="AX16">
        <v>30130025</v>
      </c>
      <c r="AY16" t="s">
        <v>162</v>
      </c>
      <c r="AZ16" t="s">
        <v>163</v>
      </c>
      <c r="BA16" t="s">
        <v>164</v>
      </c>
      <c r="BB16" t="s">
        <v>165</v>
      </c>
      <c r="BC16" t="s">
        <v>166</v>
      </c>
      <c r="BD16" t="s">
        <v>178</v>
      </c>
      <c r="BE16" t="s">
        <v>179</v>
      </c>
      <c r="BF16">
        <v>30067025</v>
      </c>
      <c r="BG16" t="s">
        <v>124</v>
      </c>
      <c r="BH16" t="s">
        <v>124</v>
      </c>
      <c r="BM16" t="s">
        <v>124</v>
      </c>
      <c r="BN16">
        <v>4025</v>
      </c>
      <c r="BO16" t="s">
        <v>125</v>
      </c>
      <c r="BP16" t="s">
        <v>125</v>
      </c>
      <c r="BQ16" t="s">
        <v>143</v>
      </c>
      <c r="BR16" t="s">
        <v>162</v>
      </c>
      <c r="BS16" t="s">
        <v>169</v>
      </c>
      <c r="BT16" t="s">
        <v>180</v>
      </c>
      <c r="BU16" t="s">
        <v>181</v>
      </c>
      <c r="BV16">
        <v>3718025</v>
      </c>
      <c r="BW16" t="s">
        <v>129</v>
      </c>
      <c r="BX16" t="s">
        <v>130</v>
      </c>
      <c r="BY16" t="s">
        <v>146</v>
      </c>
      <c r="BZ16" t="s">
        <v>146</v>
      </c>
      <c r="CA16" t="s">
        <v>147</v>
      </c>
      <c r="CC16" t="s">
        <v>147</v>
      </c>
      <c r="CD16">
        <v>95025</v>
      </c>
      <c r="CE16" t="s">
        <v>134</v>
      </c>
      <c r="CF16" t="s">
        <v>134</v>
      </c>
      <c r="CG16" t="s">
        <v>134</v>
      </c>
      <c r="CH16" t="s">
        <v>148</v>
      </c>
      <c r="CI16" t="s">
        <v>148</v>
      </c>
      <c r="CJ16" t="s">
        <v>148</v>
      </c>
      <c r="CK16" t="s">
        <v>136</v>
      </c>
      <c r="CL16" t="s">
        <v>137</v>
      </c>
      <c r="CM16" t="s">
        <v>138</v>
      </c>
    </row>
    <row r="17" spans="1:91" x14ac:dyDescent="0.2">
      <c r="A17" t="s">
        <v>95</v>
      </c>
      <c r="B17" t="s">
        <v>96</v>
      </c>
      <c r="C17" t="s">
        <v>97</v>
      </c>
      <c r="D17" t="s">
        <v>98</v>
      </c>
      <c r="E17" t="s">
        <v>99</v>
      </c>
      <c r="F17" t="s">
        <v>100</v>
      </c>
      <c r="G17" t="s">
        <v>101</v>
      </c>
      <c r="L17" t="s">
        <v>101</v>
      </c>
      <c r="M17">
        <v>32275025</v>
      </c>
      <c r="N17" t="s">
        <v>140</v>
      </c>
      <c r="O17" t="s">
        <v>103</v>
      </c>
      <c r="P17" s="25">
        <v>0</v>
      </c>
      <c r="Q17" s="25">
        <v>1500000</v>
      </c>
      <c r="R17" s="25">
        <v>0</v>
      </c>
      <c r="S17" s="25">
        <v>-828000</v>
      </c>
      <c r="T17" s="25" t="s">
        <v>104</v>
      </c>
      <c r="U17" s="25">
        <v>672000</v>
      </c>
      <c r="V17" s="25">
        <v>0</v>
      </c>
      <c r="W17" s="25">
        <v>672229</v>
      </c>
      <c r="X17" s="25">
        <v>-229</v>
      </c>
      <c r="Y17" t="s">
        <v>105</v>
      </c>
      <c r="Z17" t="s">
        <v>106</v>
      </c>
      <c r="AA17" t="s">
        <v>107</v>
      </c>
      <c r="AE17" t="s">
        <v>107</v>
      </c>
      <c r="AF17">
        <v>30001025</v>
      </c>
      <c r="AG17" t="s">
        <v>108</v>
      </c>
      <c r="AH17" t="s">
        <v>109</v>
      </c>
      <c r="AI17" t="s">
        <v>110</v>
      </c>
      <c r="AJ17" t="s">
        <v>111</v>
      </c>
      <c r="AK17" t="s">
        <v>112</v>
      </c>
      <c r="AL17" t="s">
        <v>113</v>
      </c>
      <c r="AM17" s="10" t="s">
        <v>114</v>
      </c>
      <c r="AN17">
        <v>853025</v>
      </c>
      <c r="AO17" t="s">
        <v>115</v>
      </c>
      <c r="AP17" t="s">
        <v>116</v>
      </c>
      <c r="AQ17" t="s">
        <v>117</v>
      </c>
      <c r="AW17" t="s">
        <v>117</v>
      </c>
      <c r="AX17">
        <v>30130025</v>
      </c>
      <c r="AY17" t="s">
        <v>142</v>
      </c>
      <c r="AZ17" t="s">
        <v>142</v>
      </c>
      <c r="BE17" t="s">
        <v>142</v>
      </c>
      <c r="BF17">
        <v>235025</v>
      </c>
      <c r="BG17" t="s">
        <v>124</v>
      </c>
      <c r="BH17" t="s">
        <v>124</v>
      </c>
      <c r="BM17" t="s">
        <v>124</v>
      </c>
      <c r="BN17">
        <v>4025</v>
      </c>
      <c r="BO17" t="s">
        <v>125</v>
      </c>
      <c r="BP17" t="s">
        <v>125</v>
      </c>
      <c r="BQ17" t="s">
        <v>143</v>
      </c>
      <c r="BR17" t="s">
        <v>173</v>
      </c>
      <c r="BS17" t="s">
        <v>182</v>
      </c>
      <c r="BT17" t="s">
        <v>183</v>
      </c>
      <c r="BU17" t="s">
        <v>183</v>
      </c>
      <c r="BV17">
        <v>2126025</v>
      </c>
      <c r="BW17" t="s">
        <v>129</v>
      </c>
      <c r="BX17" t="s">
        <v>130</v>
      </c>
      <c r="BY17" t="s">
        <v>146</v>
      </c>
      <c r="BZ17" t="s">
        <v>146</v>
      </c>
      <c r="CA17" t="s">
        <v>147</v>
      </c>
      <c r="CC17" t="s">
        <v>147</v>
      </c>
      <c r="CD17">
        <v>95025</v>
      </c>
      <c r="CE17" t="s">
        <v>134</v>
      </c>
      <c r="CF17" t="s">
        <v>134</v>
      </c>
      <c r="CG17" t="s">
        <v>134</v>
      </c>
      <c r="CH17" t="s">
        <v>152</v>
      </c>
      <c r="CI17" t="s">
        <v>143</v>
      </c>
      <c r="CJ17" t="s">
        <v>143</v>
      </c>
      <c r="CK17" t="s">
        <v>136</v>
      </c>
      <c r="CL17" t="s">
        <v>137</v>
      </c>
      <c r="CM17" t="s">
        <v>138</v>
      </c>
    </row>
    <row r="18" spans="1:91" x14ac:dyDescent="0.2">
      <c r="A18" t="s">
        <v>95</v>
      </c>
      <c r="B18" t="s">
        <v>96</v>
      </c>
      <c r="C18" t="s">
        <v>97</v>
      </c>
      <c r="D18" t="s">
        <v>98</v>
      </c>
      <c r="E18" t="s">
        <v>99</v>
      </c>
      <c r="F18" t="s">
        <v>100</v>
      </c>
      <c r="G18" t="s">
        <v>101</v>
      </c>
      <c r="L18" t="s">
        <v>101</v>
      </c>
      <c r="M18">
        <v>32275025</v>
      </c>
      <c r="N18" t="s">
        <v>140</v>
      </c>
      <c r="O18" t="s">
        <v>103</v>
      </c>
      <c r="P18" s="22">
        <v>0</v>
      </c>
      <c r="Q18" s="22">
        <v>2000000</v>
      </c>
      <c r="R18" s="22">
        <v>0</v>
      </c>
      <c r="S18" s="22">
        <v>-2000000</v>
      </c>
      <c r="T18" s="22" t="s">
        <v>104</v>
      </c>
      <c r="U18" s="22">
        <v>0</v>
      </c>
      <c r="V18" s="22">
        <v>0</v>
      </c>
      <c r="W18" s="22">
        <v>0</v>
      </c>
      <c r="X18" s="22">
        <v>0</v>
      </c>
      <c r="Y18" s="19" t="s">
        <v>105</v>
      </c>
      <c r="Z18" s="19" t="s">
        <v>106</v>
      </c>
      <c r="AA18" s="16" t="s">
        <v>107</v>
      </c>
      <c r="AB18" s="16"/>
      <c r="AC18" s="16"/>
      <c r="AD18" s="16"/>
      <c r="AE18" s="16" t="s">
        <v>107</v>
      </c>
      <c r="AF18" s="16">
        <v>30001025</v>
      </c>
      <c r="AG18" t="s">
        <v>108</v>
      </c>
      <c r="AH18" t="s">
        <v>109</v>
      </c>
      <c r="AI18" t="s">
        <v>110</v>
      </c>
      <c r="AJ18" t="s">
        <v>111</v>
      </c>
      <c r="AK18" t="s">
        <v>112</v>
      </c>
      <c r="AL18" t="s">
        <v>113</v>
      </c>
      <c r="AM18" s="10" t="s">
        <v>114</v>
      </c>
      <c r="AN18">
        <v>853025</v>
      </c>
      <c r="AO18" t="s">
        <v>115</v>
      </c>
      <c r="AP18" t="s">
        <v>116</v>
      </c>
      <c r="AQ18" t="s">
        <v>117</v>
      </c>
      <c r="AW18" t="s">
        <v>117</v>
      </c>
      <c r="AX18">
        <v>30130025</v>
      </c>
      <c r="AY18" t="s">
        <v>162</v>
      </c>
      <c r="AZ18" t="s">
        <v>163</v>
      </c>
      <c r="BA18" t="s">
        <v>164</v>
      </c>
      <c r="BB18" t="s">
        <v>165</v>
      </c>
      <c r="BC18" t="s">
        <v>166</v>
      </c>
      <c r="BD18" t="s">
        <v>184</v>
      </c>
      <c r="BE18" t="s">
        <v>185</v>
      </c>
      <c r="BF18">
        <v>30028025</v>
      </c>
      <c r="BG18" t="s">
        <v>124</v>
      </c>
      <c r="BH18" t="s">
        <v>124</v>
      </c>
      <c r="BM18" t="s">
        <v>124</v>
      </c>
      <c r="BN18">
        <v>4025</v>
      </c>
      <c r="BO18" t="s">
        <v>125</v>
      </c>
      <c r="BP18" t="s">
        <v>125</v>
      </c>
      <c r="BQ18" t="s">
        <v>143</v>
      </c>
      <c r="BR18" t="s">
        <v>162</v>
      </c>
      <c r="BS18" t="s">
        <v>169</v>
      </c>
      <c r="BT18" t="s">
        <v>184</v>
      </c>
      <c r="BU18" t="s">
        <v>184</v>
      </c>
      <c r="BV18">
        <v>3769025</v>
      </c>
      <c r="BW18" t="s">
        <v>129</v>
      </c>
      <c r="BX18" t="s">
        <v>130</v>
      </c>
      <c r="BY18" t="s">
        <v>146</v>
      </c>
      <c r="BZ18" t="s">
        <v>146</v>
      </c>
      <c r="CA18" t="s">
        <v>147</v>
      </c>
      <c r="CC18" t="s">
        <v>147</v>
      </c>
      <c r="CD18">
        <v>95025</v>
      </c>
      <c r="CE18" t="s">
        <v>133</v>
      </c>
      <c r="CF18" t="s">
        <v>134</v>
      </c>
      <c r="CG18" t="s">
        <v>133</v>
      </c>
      <c r="CH18" t="s">
        <v>148</v>
      </c>
      <c r="CI18" t="s">
        <v>148</v>
      </c>
      <c r="CJ18" t="s">
        <v>148</v>
      </c>
      <c r="CK18" t="s">
        <v>136</v>
      </c>
      <c r="CL18" t="s">
        <v>137</v>
      </c>
      <c r="CM18" t="s">
        <v>138</v>
      </c>
    </row>
    <row r="19" spans="1:91" x14ac:dyDescent="0.2">
      <c r="A19" t="s">
        <v>95</v>
      </c>
      <c r="B19" t="s">
        <v>96</v>
      </c>
      <c r="C19" t="s">
        <v>97</v>
      </c>
      <c r="D19" t="s">
        <v>98</v>
      </c>
      <c r="E19" t="s">
        <v>99</v>
      </c>
      <c r="F19" t="s">
        <v>100</v>
      </c>
      <c r="G19" t="s">
        <v>101</v>
      </c>
      <c r="L19" t="s">
        <v>101</v>
      </c>
      <c r="M19">
        <v>32275025</v>
      </c>
      <c r="N19" t="s">
        <v>140</v>
      </c>
      <c r="O19" t="s">
        <v>103</v>
      </c>
      <c r="P19" s="25">
        <v>0</v>
      </c>
      <c r="Q19" s="25">
        <v>3500000</v>
      </c>
      <c r="R19" s="25">
        <v>0</v>
      </c>
      <c r="S19" s="25">
        <v>-3500000</v>
      </c>
      <c r="T19" s="25" t="s">
        <v>104</v>
      </c>
      <c r="U19" s="25">
        <v>0</v>
      </c>
      <c r="V19" s="25">
        <v>0</v>
      </c>
      <c r="W19" s="25">
        <v>0</v>
      </c>
      <c r="X19" s="25">
        <v>0</v>
      </c>
      <c r="Y19" t="s">
        <v>105</v>
      </c>
      <c r="Z19" t="s">
        <v>106</v>
      </c>
      <c r="AA19" t="s">
        <v>107</v>
      </c>
      <c r="AE19" t="s">
        <v>107</v>
      </c>
      <c r="AF19">
        <v>30001025</v>
      </c>
      <c r="AG19" t="s">
        <v>108</v>
      </c>
      <c r="AH19" t="s">
        <v>109</v>
      </c>
      <c r="AI19" t="s">
        <v>110</v>
      </c>
      <c r="AJ19" t="s">
        <v>111</v>
      </c>
      <c r="AK19" t="s">
        <v>112</v>
      </c>
      <c r="AL19" t="s">
        <v>113</v>
      </c>
      <c r="AM19" s="10" t="s">
        <v>114</v>
      </c>
      <c r="AN19">
        <v>853025</v>
      </c>
      <c r="AO19" t="s">
        <v>115</v>
      </c>
      <c r="AP19" t="s">
        <v>116</v>
      </c>
      <c r="AQ19" t="s">
        <v>117</v>
      </c>
      <c r="AW19" t="s">
        <v>117</v>
      </c>
      <c r="AX19">
        <v>30130025</v>
      </c>
      <c r="AY19" t="s">
        <v>142</v>
      </c>
      <c r="AZ19" t="s">
        <v>142</v>
      </c>
      <c r="BE19" t="s">
        <v>142</v>
      </c>
      <c r="BF19">
        <v>235025</v>
      </c>
      <c r="BG19" t="s">
        <v>124</v>
      </c>
      <c r="BH19" t="s">
        <v>124</v>
      </c>
      <c r="BM19" t="s">
        <v>124</v>
      </c>
      <c r="BN19">
        <v>4025</v>
      </c>
      <c r="BO19" t="s">
        <v>125</v>
      </c>
      <c r="BP19" t="s">
        <v>125</v>
      </c>
      <c r="BQ19" t="s">
        <v>143</v>
      </c>
      <c r="BR19" t="s">
        <v>175</v>
      </c>
      <c r="BS19" t="s">
        <v>186</v>
      </c>
      <c r="BT19" t="s">
        <v>187</v>
      </c>
      <c r="BU19" t="s">
        <v>187</v>
      </c>
      <c r="BV19">
        <v>2694025</v>
      </c>
      <c r="BW19" t="s">
        <v>129</v>
      </c>
      <c r="BX19" t="s">
        <v>130</v>
      </c>
      <c r="BY19" t="s">
        <v>146</v>
      </c>
      <c r="BZ19" t="s">
        <v>146</v>
      </c>
      <c r="CA19" t="s">
        <v>147</v>
      </c>
      <c r="CC19" t="s">
        <v>147</v>
      </c>
      <c r="CD19">
        <v>95025</v>
      </c>
      <c r="CE19" t="s">
        <v>134</v>
      </c>
      <c r="CF19" t="s">
        <v>134</v>
      </c>
      <c r="CG19" t="s">
        <v>134</v>
      </c>
      <c r="CH19" t="s">
        <v>148</v>
      </c>
      <c r="CI19" t="s">
        <v>148</v>
      </c>
      <c r="CJ19" t="s">
        <v>148</v>
      </c>
      <c r="CK19" t="s">
        <v>136</v>
      </c>
      <c r="CL19" t="s">
        <v>137</v>
      </c>
      <c r="CM19" t="s">
        <v>138</v>
      </c>
    </row>
    <row r="20" spans="1:91" x14ac:dyDescent="0.2">
      <c r="A20" t="s">
        <v>95</v>
      </c>
      <c r="B20" t="s">
        <v>96</v>
      </c>
      <c r="C20" t="s">
        <v>97</v>
      </c>
      <c r="D20" t="s">
        <v>98</v>
      </c>
      <c r="E20" t="s">
        <v>99</v>
      </c>
      <c r="F20" t="s">
        <v>100</v>
      </c>
      <c r="G20" t="s">
        <v>101</v>
      </c>
      <c r="L20" t="s">
        <v>101</v>
      </c>
      <c r="M20">
        <v>32275025</v>
      </c>
      <c r="N20" t="s">
        <v>140</v>
      </c>
      <c r="O20" t="s">
        <v>103</v>
      </c>
      <c r="P20" s="24">
        <v>0</v>
      </c>
      <c r="Q20" s="24">
        <v>4000000</v>
      </c>
      <c r="R20" s="24">
        <v>0</v>
      </c>
      <c r="S20" s="24">
        <v>-4000000</v>
      </c>
      <c r="T20" s="24" t="s">
        <v>104</v>
      </c>
      <c r="U20" s="24">
        <v>0</v>
      </c>
      <c r="V20" s="24">
        <v>0</v>
      </c>
      <c r="W20" s="24">
        <v>0</v>
      </c>
      <c r="X20" s="24">
        <v>0</v>
      </c>
      <c r="Y20" t="s">
        <v>105</v>
      </c>
      <c r="Z20" t="s">
        <v>106</v>
      </c>
      <c r="AA20" t="s">
        <v>107</v>
      </c>
      <c r="AE20" t="s">
        <v>107</v>
      </c>
      <c r="AF20">
        <v>30001025</v>
      </c>
      <c r="AG20" t="s">
        <v>108</v>
      </c>
      <c r="AH20" t="s">
        <v>109</v>
      </c>
      <c r="AI20" t="s">
        <v>110</v>
      </c>
      <c r="AJ20" t="s">
        <v>111</v>
      </c>
      <c r="AK20" t="s">
        <v>112</v>
      </c>
      <c r="AL20" t="s">
        <v>113</v>
      </c>
      <c r="AM20" s="10" t="s">
        <v>114</v>
      </c>
      <c r="AN20">
        <v>853025</v>
      </c>
      <c r="AO20" t="s">
        <v>115</v>
      </c>
      <c r="AP20" t="s">
        <v>116</v>
      </c>
      <c r="AQ20" t="s">
        <v>117</v>
      </c>
      <c r="AW20" t="s">
        <v>117</v>
      </c>
      <c r="AX20">
        <v>30130025</v>
      </c>
      <c r="AY20" t="s">
        <v>142</v>
      </c>
      <c r="AZ20" t="s">
        <v>142</v>
      </c>
      <c r="BE20" t="s">
        <v>142</v>
      </c>
      <c r="BF20">
        <v>235025</v>
      </c>
      <c r="BG20" t="s">
        <v>124</v>
      </c>
      <c r="BH20" t="s">
        <v>124</v>
      </c>
      <c r="BM20" t="s">
        <v>124</v>
      </c>
      <c r="BN20">
        <v>4025</v>
      </c>
      <c r="BO20" t="s">
        <v>125</v>
      </c>
      <c r="BP20" t="s">
        <v>125</v>
      </c>
      <c r="BQ20" t="s">
        <v>143</v>
      </c>
      <c r="BR20" t="s">
        <v>188</v>
      </c>
      <c r="BS20" t="s">
        <v>189</v>
      </c>
      <c r="BT20" t="s">
        <v>190</v>
      </c>
      <c r="BU20" t="s">
        <v>190</v>
      </c>
      <c r="BV20">
        <v>2347025</v>
      </c>
      <c r="BW20" t="s">
        <v>129</v>
      </c>
      <c r="BX20" t="s">
        <v>130</v>
      </c>
      <c r="BY20" t="s">
        <v>146</v>
      </c>
      <c r="BZ20" t="s">
        <v>146</v>
      </c>
      <c r="CA20" t="s">
        <v>147</v>
      </c>
      <c r="CC20" t="s">
        <v>147</v>
      </c>
      <c r="CD20">
        <v>95025</v>
      </c>
      <c r="CE20" t="s">
        <v>134</v>
      </c>
      <c r="CF20" t="s">
        <v>134</v>
      </c>
      <c r="CG20" t="s">
        <v>134</v>
      </c>
      <c r="CH20" t="s">
        <v>148</v>
      </c>
      <c r="CI20" t="s">
        <v>148</v>
      </c>
      <c r="CJ20" t="s">
        <v>148</v>
      </c>
      <c r="CK20" t="s">
        <v>136</v>
      </c>
      <c r="CL20" t="s">
        <v>137</v>
      </c>
      <c r="CM20" t="s">
        <v>138</v>
      </c>
    </row>
    <row r="21" spans="1:91" x14ac:dyDescent="0.2">
      <c r="A21" t="s">
        <v>95</v>
      </c>
      <c r="B21" t="s">
        <v>96</v>
      </c>
      <c r="C21" t="s">
        <v>97</v>
      </c>
      <c r="D21" t="s">
        <v>98</v>
      </c>
      <c r="E21" t="s">
        <v>99</v>
      </c>
      <c r="F21" t="s">
        <v>100</v>
      </c>
      <c r="G21" t="s">
        <v>101</v>
      </c>
      <c r="L21" t="s">
        <v>101</v>
      </c>
      <c r="M21">
        <v>32275025</v>
      </c>
      <c r="N21" t="s">
        <v>140</v>
      </c>
      <c r="O21" t="s">
        <v>103</v>
      </c>
      <c r="P21" s="21">
        <v>0</v>
      </c>
      <c r="Q21" s="21">
        <v>4000000</v>
      </c>
      <c r="R21" s="21">
        <v>0</v>
      </c>
      <c r="S21" s="21">
        <v>-3537000</v>
      </c>
      <c r="T21" s="21" t="s">
        <v>104</v>
      </c>
      <c r="U21" s="21">
        <v>463000</v>
      </c>
      <c r="V21" s="21">
        <v>0</v>
      </c>
      <c r="W21" s="21">
        <v>463137.97</v>
      </c>
      <c r="X21" s="21">
        <v>-137.97</v>
      </c>
      <c r="Y21" t="s">
        <v>105</v>
      </c>
      <c r="Z21" t="s">
        <v>106</v>
      </c>
      <c r="AA21" t="s">
        <v>107</v>
      </c>
      <c r="AE21" t="s">
        <v>107</v>
      </c>
      <c r="AF21">
        <v>30001025</v>
      </c>
      <c r="AG21" t="s">
        <v>108</v>
      </c>
      <c r="AH21" t="s">
        <v>109</v>
      </c>
      <c r="AI21" t="s">
        <v>110</v>
      </c>
      <c r="AJ21" t="s">
        <v>111</v>
      </c>
      <c r="AK21" t="s">
        <v>112</v>
      </c>
      <c r="AL21" t="s">
        <v>113</v>
      </c>
      <c r="AM21" s="10" t="s">
        <v>114</v>
      </c>
      <c r="AN21">
        <v>853025</v>
      </c>
      <c r="AO21" t="s">
        <v>115</v>
      </c>
      <c r="AP21" t="s">
        <v>116</v>
      </c>
      <c r="AQ21" t="s">
        <v>117</v>
      </c>
      <c r="AW21" t="s">
        <v>117</v>
      </c>
      <c r="AX21">
        <v>30130025</v>
      </c>
      <c r="AY21" t="s">
        <v>142</v>
      </c>
      <c r="AZ21" t="s">
        <v>142</v>
      </c>
      <c r="BE21" t="s">
        <v>142</v>
      </c>
      <c r="BF21">
        <v>235025</v>
      </c>
      <c r="BG21" t="s">
        <v>124</v>
      </c>
      <c r="BH21" t="s">
        <v>124</v>
      </c>
      <c r="BM21" t="s">
        <v>124</v>
      </c>
      <c r="BN21">
        <v>4025</v>
      </c>
      <c r="BO21" t="s">
        <v>125</v>
      </c>
      <c r="BP21" t="s">
        <v>125</v>
      </c>
      <c r="BQ21" t="s">
        <v>143</v>
      </c>
      <c r="BR21" t="s">
        <v>149</v>
      </c>
      <c r="BS21" t="s">
        <v>150</v>
      </c>
      <c r="BT21" t="s">
        <v>191</v>
      </c>
      <c r="BU21" t="s">
        <v>191</v>
      </c>
      <c r="BV21">
        <v>3488025</v>
      </c>
      <c r="BW21" t="s">
        <v>129</v>
      </c>
      <c r="BX21" t="s">
        <v>130</v>
      </c>
      <c r="BY21" t="s">
        <v>146</v>
      </c>
      <c r="BZ21" t="s">
        <v>146</v>
      </c>
      <c r="CA21" t="s">
        <v>147</v>
      </c>
      <c r="CC21" t="s">
        <v>147</v>
      </c>
      <c r="CD21">
        <v>95025</v>
      </c>
      <c r="CE21" t="s">
        <v>134</v>
      </c>
      <c r="CF21" t="s">
        <v>134</v>
      </c>
      <c r="CG21" t="s">
        <v>134</v>
      </c>
      <c r="CH21" t="s">
        <v>152</v>
      </c>
      <c r="CI21" t="s">
        <v>143</v>
      </c>
      <c r="CJ21" t="s">
        <v>143</v>
      </c>
      <c r="CK21" t="s">
        <v>136</v>
      </c>
      <c r="CL21" t="s">
        <v>137</v>
      </c>
      <c r="CM21" t="s">
        <v>138</v>
      </c>
    </row>
    <row r="22" spans="1:91" x14ac:dyDescent="0.2">
      <c r="A22" t="s">
        <v>95</v>
      </c>
      <c r="B22" t="s">
        <v>96</v>
      </c>
      <c r="C22" t="s">
        <v>97</v>
      </c>
      <c r="D22" t="s">
        <v>98</v>
      </c>
      <c r="E22" t="s">
        <v>99</v>
      </c>
      <c r="F22" t="s">
        <v>100</v>
      </c>
      <c r="G22" t="s">
        <v>101</v>
      </c>
      <c r="L22" t="s">
        <v>101</v>
      </c>
      <c r="M22">
        <v>32275025</v>
      </c>
      <c r="N22" t="s">
        <v>140</v>
      </c>
      <c r="O22" t="s">
        <v>103</v>
      </c>
      <c r="P22" s="20">
        <v>0</v>
      </c>
      <c r="Q22" s="20">
        <v>5000000</v>
      </c>
      <c r="R22" s="20">
        <v>0</v>
      </c>
      <c r="S22" s="20">
        <v>-2396000</v>
      </c>
      <c r="T22" s="20" t="s">
        <v>104</v>
      </c>
      <c r="U22" s="20">
        <v>2604000</v>
      </c>
      <c r="V22" s="20">
        <v>0</v>
      </c>
      <c r="W22" s="20">
        <v>2603615.35</v>
      </c>
      <c r="X22" s="20">
        <v>384.65</v>
      </c>
      <c r="Y22" t="s">
        <v>105</v>
      </c>
      <c r="Z22" t="s">
        <v>106</v>
      </c>
      <c r="AA22" t="s">
        <v>107</v>
      </c>
      <c r="AE22" t="s">
        <v>107</v>
      </c>
      <c r="AF22">
        <v>30001025</v>
      </c>
      <c r="AG22" t="s">
        <v>108</v>
      </c>
      <c r="AH22" t="s">
        <v>109</v>
      </c>
      <c r="AI22" t="s">
        <v>110</v>
      </c>
      <c r="AJ22" t="s">
        <v>111</v>
      </c>
      <c r="AK22" t="s">
        <v>112</v>
      </c>
      <c r="AL22" t="s">
        <v>113</v>
      </c>
      <c r="AM22" s="10" t="s">
        <v>114</v>
      </c>
      <c r="AN22">
        <v>853025</v>
      </c>
      <c r="AO22" t="s">
        <v>115</v>
      </c>
      <c r="AP22" t="s">
        <v>116</v>
      </c>
      <c r="AQ22" t="s">
        <v>117</v>
      </c>
      <c r="AW22" t="s">
        <v>117</v>
      </c>
      <c r="AX22">
        <v>30130025</v>
      </c>
      <c r="AY22" t="s">
        <v>142</v>
      </c>
      <c r="AZ22" t="s">
        <v>142</v>
      </c>
      <c r="BE22" t="s">
        <v>142</v>
      </c>
      <c r="BF22">
        <v>235025</v>
      </c>
      <c r="BG22" t="s">
        <v>124</v>
      </c>
      <c r="BH22" t="s">
        <v>124</v>
      </c>
      <c r="BM22" t="s">
        <v>124</v>
      </c>
      <c r="BN22">
        <v>4025</v>
      </c>
      <c r="BO22" t="s">
        <v>125</v>
      </c>
      <c r="BP22" t="s">
        <v>125</v>
      </c>
      <c r="BQ22" t="s">
        <v>143</v>
      </c>
      <c r="BR22" t="s">
        <v>192</v>
      </c>
      <c r="BS22" t="s">
        <v>193</v>
      </c>
      <c r="BT22" t="s">
        <v>193</v>
      </c>
      <c r="BU22" t="s">
        <v>193</v>
      </c>
      <c r="BV22">
        <v>2496025</v>
      </c>
      <c r="BW22" t="s">
        <v>129</v>
      </c>
      <c r="BX22" t="s">
        <v>130</v>
      </c>
      <c r="BY22" t="s">
        <v>146</v>
      </c>
      <c r="BZ22" t="s">
        <v>146</v>
      </c>
      <c r="CA22" t="s">
        <v>147</v>
      </c>
      <c r="CC22" t="s">
        <v>147</v>
      </c>
      <c r="CD22">
        <v>95025</v>
      </c>
      <c r="CE22" t="s">
        <v>134</v>
      </c>
      <c r="CF22" t="s">
        <v>134</v>
      </c>
      <c r="CG22" t="s">
        <v>134</v>
      </c>
      <c r="CH22" t="s">
        <v>152</v>
      </c>
      <c r="CI22" t="s">
        <v>143</v>
      </c>
      <c r="CJ22" t="s">
        <v>143</v>
      </c>
      <c r="CK22" t="s">
        <v>136</v>
      </c>
      <c r="CL22" t="s">
        <v>137</v>
      </c>
      <c r="CM22" t="s">
        <v>138</v>
      </c>
    </row>
    <row r="23" spans="1:91" x14ac:dyDescent="0.2">
      <c r="A23" t="s">
        <v>95</v>
      </c>
      <c r="B23" t="s">
        <v>96</v>
      </c>
      <c r="C23" t="s">
        <v>97</v>
      </c>
      <c r="D23" t="s">
        <v>98</v>
      </c>
      <c r="E23" t="s">
        <v>99</v>
      </c>
      <c r="F23" t="s">
        <v>100</v>
      </c>
      <c r="G23" t="s">
        <v>101</v>
      </c>
      <c r="L23" t="s">
        <v>101</v>
      </c>
      <c r="M23">
        <v>32275025</v>
      </c>
      <c r="N23" t="s">
        <v>140</v>
      </c>
      <c r="O23" t="s">
        <v>103</v>
      </c>
      <c r="P23" s="21">
        <v>0</v>
      </c>
      <c r="Q23" s="21">
        <v>25000000</v>
      </c>
      <c r="R23" s="21">
        <v>0</v>
      </c>
      <c r="S23" s="21">
        <v>-25000000</v>
      </c>
      <c r="T23" s="21" t="s">
        <v>104</v>
      </c>
      <c r="U23" s="21">
        <v>0</v>
      </c>
      <c r="V23" s="21">
        <v>0</v>
      </c>
      <c r="W23" s="21">
        <v>0</v>
      </c>
      <c r="X23" s="21">
        <v>0</v>
      </c>
      <c r="Y23" t="s">
        <v>105</v>
      </c>
      <c r="Z23" t="s">
        <v>106</v>
      </c>
      <c r="AA23" t="s">
        <v>107</v>
      </c>
      <c r="AE23" t="s">
        <v>107</v>
      </c>
      <c r="AF23">
        <v>30001025</v>
      </c>
      <c r="AG23" t="s">
        <v>108</v>
      </c>
      <c r="AH23" t="s">
        <v>109</v>
      </c>
      <c r="AI23" t="s">
        <v>110</v>
      </c>
      <c r="AJ23" t="s">
        <v>111</v>
      </c>
      <c r="AK23" t="s">
        <v>112</v>
      </c>
      <c r="AL23" t="s">
        <v>113</v>
      </c>
      <c r="AM23" s="10" t="s">
        <v>114</v>
      </c>
      <c r="AN23">
        <v>853025</v>
      </c>
      <c r="AO23" t="s">
        <v>115</v>
      </c>
      <c r="AP23" t="s">
        <v>116</v>
      </c>
      <c r="AQ23" t="s">
        <v>117</v>
      </c>
      <c r="AW23" t="s">
        <v>117</v>
      </c>
      <c r="AX23">
        <v>30130025</v>
      </c>
      <c r="AY23" t="s">
        <v>142</v>
      </c>
      <c r="AZ23" t="s">
        <v>142</v>
      </c>
      <c r="BE23" t="s">
        <v>142</v>
      </c>
      <c r="BF23">
        <v>235025</v>
      </c>
      <c r="BG23" t="s">
        <v>124</v>
      </c>
      <c r="BH23" t="s">
        <v>124</v>
      </c>
      <c r="BM23" t="s">
        <v>124</v>
      </c>
      <c r="BN23">
        <v>4025</v>
      </c>
      <c r="BO23" t="s">
        <v>125</v>
      </c>
      <c r="BP23" t="s">
        <v>125</v>
      </c>
      <c r="BQ23" t="s">
        <v>143</v>
      </c>
      <c r="BR23" t="s">
        <v>153</v>
      </c>
      <c r="BS23" t="s">
        <v>154</v>
      </c>
      <c r="BT23" t="s">
        <v>160</v>
      </c>
      <c r="BU23" t="s">
        <v>194</v>
      </c>
      <c r="BV23">
        <v>3997025</v>
      </c>
      <c r="BW23" t="s">
        <v>129</v>
      </c>
      <c r="BX23" t="s">
        <v>130</v>
      </c>
      <c r="BY23" t="s">
        <v>146</v>
      </c>
      <c r="BZ23" t="s">
        <v>146</v>
      </c>
      <c r="CA23" t="s">
        <v>147</v>
      </c>
      <c r="CC23" t="s">
        <v>147</v>
      </c>
      <c r="CD23">
        <v>95025</v>
      </c>
      <c r="CE23" t="s">
        <v>134</v>
      </c>
      <c r="CF23" t="s">
        <v>134</v>
      </c>
      <c r="CG23" t="s">
        <v>134</v>
      </c>
      <c r="CH23" t="s">
        <v>148</v>
      </c>
      <c r="CI23" t="s">
        <v>148</v>
      </c>
      <c r="CJ23" t="s">
        <v>148</v>
      </c>
      <c r="CK23" t="s">
        <v>136</v>
      </c>
      <c r="CL23" t="s">
        <v>137</v>
      </c>
      <c r="CM23" t="s">
        <v>138</v>
      </c>
    </row>
    <row r="24" spans="1:91" x14ac:dyDescent="0.2">
      <c r="A24" t="s">
        <v>95</v>
      </c>
      <c r="B24" t="s">
        <v>96</v>
      </c>
      <c r="C24" t="s">
        <v>97</v>
      </c>
      <c r="D24" t="s">
        <v>98</v>
      </c>
      <c r="E24" t="s">
        <v>99</v>
      </c>
      <c r="F24" t="s">
        <v>100</v>
      </c>
      <c r="G24" t="s">
        <v>101</v>
      </c>
      <c r="L24" t="s">
        <v>101</v>
      </c>
      <c r="M24">
        <v>32275025</v>
      </c>
      <c r="N24" t="s">
        <v>140</v>
      </c>
      <c r="O24" t="s">
        <v>103</v>
      </c>
      <c r="P24" s="25">
        <v>10000</v>
      </c>
      <c r="Q24" s="25">
        <v>0</v>
      </c>
      <c r="R24" s="25">
        <v>0</v>
      </c>
      <c r="S24" s="25">
        <v>-10000</v>
      </c>
      <c r="T24" s="25" t="s">
        <v>104</v>
      </c>
      <c r="U24" s="25">
        <v>0</v>
      </c>
      <c r="V24" s="25">
        <v>0</v>
      </c>
      <c r="W24" s="25">
        <v>0</v>
      </c>
      <c r="X24" s="25">
        <v>0</v>
      </c>
      <c r="Y24" t="s">
        <v>105</v>
      </c>
      <c r="Z24" t="s">
        <v>106</v>
      </c>
      <c r="AA24" t="s">
        <v>107</v>
      </c>
      <c r="AE24" t="s">
        <v>107</v>
      </c>
      <c r="AF24">
        <v>30001025</v>
      </c>
      <c r="AG24" t="s">
        <v>108</v>
      </c>
      <c r="AH24" t="s">
        <v>109</v>
      </c>
      <c r="AI24" t="s">
        <v>110</v>
      </c>
      <c r="AJ24" t="s">
        <v>111</v>
      </c>
      <c r="AK24" t="s">
        <v>112</v>
      </c>
      <c r="AL24" t="s">
        <v>113</v>
      </c>
      <c r="AM24" s="10" t="s">
        <v>114</v>
      </c>
      <c r="AN24">
        <v>853025</v>
      </c>
      <c r="AO24" t="s">
        <v>115</v>
      </c>
      <c r="AP24" t="s">
        <v>116</v>
      </c>
      <c r="AQ24" t="s">
        <v>117</v>
      </c>
      <c r="AW24" t="s">
        <v>117</v>
      </c>
      <c r="AX24">
        <v>30130025</v>
      </c>
      <c r="AY24" t="s">
        <v>142</v>
      </c>
      <c r="AZ24" t="s">
        <v>142</v>
      </c>
      <c r="BE24" t="s">
        <v>142</v>
      </c>
      <c r="BF24">
        <v>235025</v>
      </c>
      <c r="BG24" t="s">
        <v>124</v>
      </c>
      <c r="BH24" t="s">
        <v>124</v>
      </c>
      <c r="BM24" t="s">
        <v>124</v>
      </c>
      <c r="BN24">
        <v>4025</v>
      </c>
      <c r="BO24" t="s">
        <v>125</v>
      </c>
      <c r="BP24" t="s">
        <v>125</v>
      </c>
      <c r="BQ24" t="s">
        <v>143</v>
      </c>
      <c r="BR24" t="s">
        <v>195</v>
      </c>
      <c r="BS24" t="s">
        <v>196</v>
      </c>
      <c r="BT24" t="s">
        <v>196</v>
      </c>
      <c r="BU24" t="s">
        <v>196</v>
      </c>
      <c r="BV24">
        <v>2245025</v>
      </c>
      <c r="BW24" t="s">
        <v>129</v>
      </c>
      <c r="BX24" t="s">
        <v>130</v>
      </c>
      <c r="BY24" t="s">
        <v>146</v>
      </c>
      <c r="BZ24" t="s">
        <v>146</v>
      </c>
      <c r="CA24" t="s">
        <v>147</v>
      </c>
      <c r="CC24" t="s">
        <v>147</v>
      </c>
      <c r="CD24">
        <v>95025</v>
      </c>
      <c r="CE24" t="s">
        <v>134</v>
      </c>
      <c r="CF24" t="s">
        <v>134</v>
      </c>
      <c r="CG24" t="s">
        <v>134</v>
      </c>
      <c r="CH24" t="s">
        <v>148</v>
      </c>
      <c r="CI24" t="s">
        <v>148</v>
      </c>
      <c r="CJ24" t="s">
        <v>148</v>
      </c>
      <c r="CK24" t="s">
        <v>136</v>
      </c>
      <c r="CL24" t="s">
        <v>137</v>
      </c>
      <c r="CM24" t="s">
        <v>138</v>
      </c>
    </row>
    <row r="25" spans="1:91" x14ac:dyDescent="0.2">
      <c r="A25" t="s">
        <v>95</v>
      </c>
      <c r="B25" t="s">
        <v>96</v>
      </c>
      <c r="C25" t="s">
        <v>97</v>
      </c>
      <c r="D25" t="s">
        <v>98</v>
      </c>
      <c r="E25" t="s">
        <v>99</v>
      </c>
      <c r="F25" t="s">
        <v>100</v>
      </c>
      <c r="G25" t="s">
        <v>101</v>
      </c>
      <c r="L25" t="s">
        <v>101</v>
      </c>
      <c r="M25">
        <v>32275025</v>
      </c>
      <c r="N25" t="s">
        <v>140</v>
      </c>
      <c r="O25" t="s">
        <v>103</v>
      </c>
      <c r="P25" s="23">
        <v>60000</v>
      </c>
      <c r="Q25" s="23">
        <v>150000</v>
      </c>
      <c r="R25" s="23">
        <v>0</v>
      </c>
      <c r="S25" s="23">
        <v>-139000</v>
      </c>
      <c r="T25" s="23" t="s">
        <v>104</v>
      </c>
      <c r="U25" s="23">
        <v>71000</v>
      </c>
      <c r="V25" s="23">
        <v>0</v>
      </c>
      <c r="W25" s="23">
        <v>71233.67</v>
      </c>
      <c r="X25" s="23">
        <v>-233.67</v>
      </c>
      <c r="Y25" t="s">
        <v>105</v>
      </c>
      <c r="Z25" t="s">
        <v>106</v>
      </c>
      <c r="AA25" t="s">
        <v>107</v>
      </c>
      <c r="AE25" t="s">
        <v>107</v>
      </c>
      <c r="AF25">
        <v>30001025</v>
      </c>
      <c r="AG25" t="s">
        <v>108</v>
      </c>
      <c r="AH25" t="s">
        <v>109</v>
      </c>
      <c r="AI25" t="s">
        <v>110</v>
      </c>
      <c r="AJ25" t="s">
        <v>111</v>
      </c>
      <c r="AK25" t="s">
        <v>112</v>
      </c>
      <c r="AL25" t="s">
        <v>113</v>
      </c>
      <c r="AM25" s="10" t="s">
        <v>114</v>
      </c>
      <c r="AN25">
        <v>853025</v>
      </c>
      <c r="AO25" t="s">
        <v>115</v>
      </c>
      <c r="AP25" t="s">
        <v>116</v>
      </c>
      <c r="AQ25" t="s">
        <v>117</v>
      </c>
      <c r="AW25" t="s">
        <v>117</v>
      </c>
      <c r="AX25">
        <v>30130025</v>
      </c>
      <c r="AY25" t="s">
        <v>142</v>
      </c>
      <c r="AZ25" t="s">
        <v>142</v>
      </c>
      <c r="BE25" t="s">
        <v>142</v>
      </c>
      <c r="BF25">
        <v>235025</v>
      </c>
      <c r="BG25" t="s">
        <v>124</v>
      </c>
      <c r="BH25" t="s">
        <v>124</v>
      </c>
      <c r="BM25" t="s">
        <v>124</v>
      </c>
      <c r="BN25">
        <v>4025</v>
      </c>
      <c r="BO25" t="s">
        <v>125</v>
      </c>
      <c r="BP25" t="s">
        <v>125</v>
      </c>
      <c r="BQ25" t="s">
        <v>143</v>
      </c>
      <c r="BR25" t="s">
        <v>197</v>
      </c>
      <c r="BS25" t="s">
        <v>197</v>
      </c>
      <c r="BU25" t="s">
        <v>197</v>
      </c>
      <c r="BV25">
        <v>823025</v>
      </c>
      <c r="BW25" t="s">
        <v>129</v>
      </c>
      <c r="BX25" t="s">
        <v>130</v>
      </c>
      <c r="BY25" t="s">
        <v>146</v>
      </c>
      <c r="BZ25" t="s">
        <v>146</v>
      </c>
      <c r="CA25" t="s">
        <v>147</v>
      </c>
      <c r="CC25" t="s">
        <v>147</v>
      </c>
      <c r="CD25">
        <v>95025</v>
      </c>
      <c r="CE25" t="s">
        <v>134</v>
      </c>
      <c r="CF25" t="s">
        <v>134</v>
      </c>
      <c r="CG25" t="s">
        <v>134</v>
      </c>
      <c r="CH25" t="s">
        <v>152</v>
      </c>
      <c r="CI25" t="s">
        <v>143</v>
      </c>
      <c r="CJ25" t="s">
        <v>143</v>
      </c>
      <c r="CK25" t="s">
        <v>136</v>
      </c>
      <c r="CL25" t="s">
        <v>137</v>
      </c>
      <c r="CM25" t="s">
        <v>138</v>
      </c>
    </row>
    <row r="26" spans="1:91" x14ac:dyDescent="0.2">
      <c r="A26" t="s">
        <v>95</v>
      </c>
      <c r="B26" t="s">
        <v>96</v>
      </c>
      <c r="C26" t="s">
        <v>97</v>
      </c>
      <c r="D26" t="s">
        <v>98</v>
      </c>
      <c r="E26" t="s">
        <v>99</v>
      </c>
      <c r="F26" t="s">
        <v>100</v>
      </c>
      <c r="G26" t="s">
        <v>101</v>
      </c>
      <c r="L26" t="s">
        <v>101</v>
      </c>
      <c r="M26">
        <v>32275025</v>
      </c>
      <c r="N26" t="s">
        <v>140</v>
      </c>
      <c r="O26" t="s">
        <v>103</v>
      </c>
      <c r="P26" s="21">
        <v>100000</v>
      </c>
      <c r="Q26" s="21">
        <v>0</v>
      </c>
      <c r="R26" s="21">
        <v>0</v>
      </c>
      <c r="S26" s="21">
        <v>-10000</v>
      </c>
      <c r="T26" s="21" t="s">
        <v>104</v>
      </c>
      <c r="U26" s="21">
        <v>90000</v>
      </c>
      <c r="V26" s="21">
        <v>0</v>
      </c>
      <c r="W26" s="21">
        <v>89482.55</v>
      </c>
      <c r="X26" s="21">
        <v>517.45000000000005</v>
      </c>
      <c r="Y26" t="s">
        <v>105</v>
      </c>
      <c r="Z26" t="s">
        <v>106</v>
      </c>
      <c r="AA26" t="s">
        <v>107</v>
      </c>
      <c r="AE26" t="s">
        <v>107</v>
      </c>
      <c r="AF26">
        <v>30001025</v>
      </c>
      <c r="AG26" t="s">
        <v>108</v>
      </c>
      <c r="AH26" t="s">
        <v>109</v>
      </c>
      <c r="AI26" t="s">
        <v>110</v>
      </c>
      <c r="AJ26" t="s">
        <v>111</v>
      </c>
      <c r="AK26" t="s">
        <v>112</v>
      </c>
      <c r="AL26" t="s">
        <v>113</v>
      </c>
      <c r="AM26" s="10" t="s">
        <v>114</v>
      </c>
      <c r="AN26">
        <v>853025</v>
      </c>
      <c r="AO26" t="s">
        <v>115</v>
      </c>
      <c r="AP26" t="s">
        <v>116</v>
      </c>
      <c r="AQ26" t="s">
        <v>117</v>
      </c>
      <c r="AW26" t="s">
        <v>117</v>
      </c>
      <c r="AX26">
        <v>30130025</v>
      </c>
      <c r="AY26" t="s">
        <v>142</v>
      </c>
      <c r="AZ26" t="s">
        <v>142</v>
      </c>
      <c r="BE26" t="s">
        <v>142</v>
      </c>
      <c r="BF26">
        <v>235025</v>
      </c>
      <c r="BG26" t="s">
        <v>124</v>
      </c>
      <c r="BH26" t="s">
        <v>124</v>
      </c>
      <c r="BM26" t="s">
        <v>124</v>
      </c>
      <c r="BN26">
        <v>4025</v>
      </c>
      <c r="BO26" t="s">
        <v>125</v>
      </c>
      <c r="BP26" t="s">
        <v>125</v>
      </c>
      <c r="BQ26" t="s">
        <v>143</v>
      </c>
      <c r="BR26" t="s">
        <v>153</v>
      </c>
      <c r="BS26" t="s">
        <v>154</v>
      </c>
      <c r="BT26" t="s">
        <v>198</v>
      </c>
      <c r="BU26" t="s">
        <v>198</v>
      </c>
      <c r="BV26">
        <v>3377025</v>
      </c>
      <c r="BW26" t="s">
        <v>129</v>
      </c>
      <c r="BX26" t="s">
        <v>130</v>
      </c>
      <c r="BY26" t="s">
        <v>146</v>
      </c>
      <c r="BZ26" t="s">
        <v>146</v>
      </c>
      <c r="CA26" t="s">
        <v>147</v>
      </c>
      <c r="CC26" t="s">
        <v>147</v>
      </c>
      <c r="CD26">
        <v>95025</v>
      </c>
      <c r="CE26" t="s">
        <v>134</v>
      </c>
      <c r="CF26" t="s">
        <v>134</v>
      </c>
      <c r="CG26" t="s">
        <v>134</v>
      </c>
      <c r="CH26" t="s">
        <v>152</v>
      </c>
      <c r="CI26" t="s">
        <v>143</v>
      </c>
      <c r="CJ26" t="s">
        <v>143</v>
      </c>
      <c r="CK26" t="s">
        <v>136</v>
      </c>
      <c r="CL26" t="s">
        <v>137</v>
      </c>
      <c r="CM26" t="s">
        <v>138</v>
      </c>
    </row>
    <row r="27" spans="1:91" x14ac:dyDescent="0.2">
      <c r="A27" t="s">
        <v>95</v>
      </c>
      <c r="B27" t="s">
        <v>96</v>
      </c>
      <c r="C27" t="s">
        <v>97</v>
      </c>
      <c r="D27" t="s">
        <v>98</v>
      </c>
      <c r="E27" t="s">
        <v>99</v>
      </c>
      <c r="F27" t="s">
        <v>100</v>
      </c>
      <c r="G27" t="s">
        <v>101</v>
      </c>
      <c r="L27" t="s">
        <v>101</v>
      </c>
      <c r="M27">
        <v>32275025</v>
      </c>
      <c r="N27" t="s">
        <v>140</v>
      </c>
      <c r="O27" t="s">
        <v>103</v>
      </c>
      <c r="P27" s="21">
        <v>200000</v>
      </c>
      <c r="Q27" s="21">
        <v>0</v>
      </c>
      <c r="R27" s="21">
        <v>0</v>
      </c>
      <c r="S27" s="21">
        <v>-161000</v>
      </c>
      <c r="T27" s="21" t="s">
        <v>104</v>
      </c>
      <c r="U27" s="21">
        <v>39000</v>
      </c>
      <c r="V27" s="21">
        <v>0</v>
      </c>
      <c r="W27" s="21">
        <v>39176.44</v>
      </c>
      <c r="X27" s="21">
        <v>-176.44</v>
      </c>
      <c r="Y27" t="s">
        <v>105</v>
      </c>
      <c r="Z27" t="s">
        <v>106</v>
      </c>
      <c r="AA27" t="s">
        <v>107</v>
      </c>
      <c r="AE27" t="s">
        <v>107</v>
      </c>
      <c r="AF27">
        <v>30001025</v>
      </c>
      <c r="AG27" t="s">
        <v>108</v>
      </c>
      <c r="AH27" t="s">
        <v>109</v>
      </c>
      <c r="AI27" t="s">
        <v>110</v>
      </c>
      <c r="AJ27" t="s">
        <v>111</v>
      </c>
      <c r="AK27" t="s">
        <v>112</v>
      </c>
      <c r="AL27" t="s">
        <v>113</v>
      </c>
      <c r="AM27" s="10" t="s">
        <v>114</v>
      </c>
      <c r="AN27">
        <v>853025</v>
      </c>
      <c r="AO27" t="s">
        <v>115</v>
      </c>
      <c r="AP27" t="s">
        <v>116</v>
      </c>
      <c r="AQ27" t="s">
        <v>117</v>
      </c>
      <c r="AW27" t="s">
        <v>117</v>
      </c>
      <c r="AX27">
        <v>30130025</v>
      </c>
      <c r="AY27" t="s">
        <v>142</v>
      </c>
      <c r="AZ27" t="s">
        <v>142</v>
      </c>
      <c r="BE27" t="s">
        <v>142</v>
      </c>
      <c r="BF27">
        <v>235025</v>
      </c>
      <c r="BG27" t="s">
        <v>124</v>
      </c>
      <c r="BH27" t="s">
        <v>124</v>
      </c>
      <c r="BM27" t="s">
        <v>124</v>
      </c>
      <c r="BN27">
        <v>4025</v>
      </c>
      <c r="BO27" t="s">
        <v>125</v>
      </c>
      <c r="BP27" t="s">
        <v>125</v>
      </c>
      <c r="BQ27" t="s">
        <v>143</v>
      </c>
      <c r="BR27" t="s">
        <v>153</v>
      </c>
      <c r="BS27" t="s">
        <v>154</v>
      </c>
      <c r="BT27" t="s">
        <v>155</v>
      </c>
      <c r="BU27" t="s">
        <v>199</v>
      </c>
      <c r="BV27">
        <v>3989025</v>
      </c>
      <c r="BW27" t="s">
        <v>129</v>
      </c>
      <c r="BX27" t="s">
        <v>130</v>
      </c>
      <c r="BY27" t="s">
        <v>146</v>
      </c>
      <c r="BZ27" t="s">
        <v>146</v>
      </c>
      <c r="CA27" t="s">
        <v>147</v>
      </c>
      <c r="CC27" t="s">
        <v>147</v>
      </c>
      <c r="CD27">
        <v>95025</v>
      </c>
      <c r="CE27" t="s">
        <v>134</v>
      </c>
      <c r="CF27" t="s">
        <v>134</v>
      </c>
      <c r="CG27" t="s">
        <v>134</v>
      </c>
      <c r="CH27" t="s">
        <v>152</v>
      </c>
      <c r="CI27" t="s">
        <v>143</v>
      </c>
      <c r="CJ27" t="s">
        <v>143</v>
      </c>
      <c r="CK27" t="s">
        <v>136</v>
      </c>
      <c r="CL27" t="s">
        <v>137</v>
      </c>
      <c r="CM27" t="s">
        <v>138</v>
      </c>
    </row>
    <row r="28" spans="1:91" x14ac:dyDescent="0.2">
      <c r="A28" t="s">
        <v>95</v>
      </c>
      <c r="B28" t="s">
        <v>96</v>
      </c>
      <c r="C28" t="s">
        <v>97</v>
      </c>
      <c r="D28" t="s">
        <v>98</v>
      </c>
      <c r="E28" t="s">
        <v>99</v>
      </c>
      <c r="F28" t="s">
        <v>100</v>
      </c>
      <c r="G28" t="s">
        <v>101</v>
      </c>
      <c r="L28" t="s">
        <v>101</v>
      </c>
      <c r="M28">
        <v>32275025</v>
      </c>
      <c r="N28" t="s">
        <v>140</v>
      </c>
      <c r="O28" t="s">
        <v>103</v>
      </c>
      <c r="P28" s="24">
        <v>199630000</v>
      </c>
      <c r="Q28" s="24">
        <v>-58150000</v>
      </c>
      <c r="R28" s="24">
        <v>0</v>
      </c>
      <c r="S28" s="24">
        <v>35567000</v>
      </c>
      <c r="T28" s="24" t="s">
        <v>104</v>
      </c>
      <c r="U28" s="24">
        <v>177047000</v>
      </c>
      <c r="V28" s="24">
        <v>0</v>
      </c>
      <c r="W28" s="24">
        <v>177045655.77000001</v>
      </c>
      <c r="X28" s="24">
        <v>1344.23</v>
      </c>
      <c r="Y28" t="s">
        <v>105</v>
      </c>
      <c r="Z28" t="s">
        <v>106</v>
      </c>
      <c r="AA28" t="s">
        <v>107</v>
      </c>
      <c r="AE28" t="s">
        <v>107</v>
      </c>
      <c r="AF28">
        <v>30001025</v>
      </c>
      <c r="AG28" t="s">
        <v>108</v>
      </c>
      <c r="AH28" t="s">
        <v>109</v>
      </c>
      <c r="AI28" t="s">
        <v>110</v>
      </c>
      <c r="AJ28" t="s">
        <v>111</v>
      </c>
      <c r="AK28" t="s">
        <v>112</v>
      </c>
      <c r="AL28" t="s">
        <v>113</v>
      </c>
      <c r="AM28" s="10" t="s">
        <v>114</v>
      </c>
      <c r="AN28">
        <v>853025</v>
      </c>
      <c r="AO28" t="s">
        <v>115</v>
      </c>
      <c r="AP28" t="s">
        <v>116</v>
      </c>
      <c r="AQ28" t="s">
        <v>117</v>
      </c>
      <c r="AW28" t="s">
        <v>117</v>
      </c>
      <c r="AX28">
        <v>30130025</v>
      </c>
      <c r="AY28" t="s">
        <v>142</v>
      </c>
      <c r="AZ28" t="s">
        <v>142</v>
      </c>
      <c r="BE28" t="s">
        <v>142</v>
      </c>
      <c r="BF28">
        <v>235025</v>
      </c>
      <c r="BG28" t="s">
        <v>124</v>
      </c>
      <c r="BH28" t="s">
        <v>124</v>
      </c>
      <c r="BM28" t="s">
        <v>124</v>
      </c>
      <c r="BN28">
        <v>4025</v>
      </c>
      <c r="BO28" t="s">
        <v>125</v>
      </c>
      <c r="BP28" t="s">
        <v>125</v>
      </c>
      <c r="BQ28" t="s">
        <v>143</v>
      </c>
      <c r="BR28" t="s">
        <v>144</v>
      </c>
      <c r="BS28" t="s">
        <v>145</v>
      </c>
      <c r="BT28" t="s">
        <v>145</v>
      </c>
      <c r="BU28" t="s">
        <v>145</v>
      </c>
      <c r="BV28">
        <v>2329025</v>
      </c>
      <c r="BW28" t="s">
        <v>129</v>
      </c>
      <c r="BX28" t="s">
        <v>130</v>
      </c>
      <c r="BY28" t="s">
        <v>146</v>
      </c>
      <c r="BZ28" t="s">
        <v>146</v>
      </c>
      <c r="CA28" t="s">
        <v>147</v>
      </c>
      <c r="CC28" t="s">
        <v>147</v>
      </c>
      <c r="CD28">
        <v>95025</v>
      </c>
      <c r="CE28" t="s">
        <v>134</v>
      </c>
      <c r="CF28" t="s">
        <v>134</v>
      </c>
      <c r="CG28" t="s">
        <v>134</v>
      </c>
      <c r="CH28" t="s">
        <v>152</v>
      </c>
      <c r="CI28" t="s">
        <v>143</v>
      </c>
      <c r="CJ28" t="s">
        <v>143</v>
      </c>
      <c r="CK28" t="s">
        <v>136</v>
      </c>
      <c r="CL28" t="s">
        <v>137</v>
      </c>
      <c r="CM28" t="s">
        <v>138</v>
      </c>
    </row>
    <row r="29" spans="1:91" ht="13.5" thickBot="1" x14ac:dyDescent="0.25">
      <c r="P29" s="7">
        <f t="shared" ref="P29:V29" si="0">SUM(P2:P28)</f>
        <v>200000000</v>
      </c>
      <c r="Q29" s="7">
        <f>SUM(Q2:Q28)</f>
        <v>0</v>
      </c>
      <c r="R29" s="7">
        <f t="shared" si="0"/>
        <v>0</v>
      </c>
      <c r="S29" s="7">
        <f t="shared" si="0"/>
        <v>0</v>
      </c>
      <c r="T29" s="7">
        <f t="shared" si="0"/>
        <v>0</v>
      </c>
      <c r="U29" s="7">
        <f t="shared" si="0"/>
        <v>200000000</v>
      </c>
      <c r="V29" s="7">
        <f t="shared" si="0"/>
        <v>14496</v>
      </c>
      <c r="W29" s="7">
        <f>SUM(W2:W28)</f>
        <v>189488856.43000001</v>
      </c>
      <c r="X29" s="7">
        <f>SUM(X2:X28)</f>
        <v>10496647.57</v>
      </c>
    </row>
    <row r="30" spans="1:91" ht="13.5" thickTop="1" x14ac:dyDescent="0.2"/>
    <row r="31" spans="1:91" x14ac:dyDescent="0.2">
      <c r="D31" t="s">
        <v>315</v>
      </c>
      <c r="T31" s="5"/>
      <c r="U31" s="5"/>
      <c r="V31" s="5"/>
    </row>
    <row r="32" spans="1:91" x14ac:dyDescent="0.2">
      <c r="D32" s="18"/>
      <c r="E32" t="s">
        <v>323</v>
      </c>
      <c r="T32" s="5"/>
      <c r="U32" s="5"/>
      <c r="V32" s="5"/>
    </row>
    <row r="33" spans="4:22" x14ac:dyDescent="0.2">
      <c r="D33" s="14"/>
      <c r="E33" t="s">
        <v>314</v>
      </c>
      <c r="T33" s="5"/>
      <c r="U33" s="5"/>
      <c r="V33" s="5"/>
    </row>
    <row r="34" spans="4:22" x14ac:dyDescent="0.2">
      <c r="D34" s="15"/>
      <c r="E34" t="s">
        <v>316</v>
      </c>
      <c r="T34" s="5"/>
      <c r="U34" s="5"/>
      <c r="V34" s="5"/>
    </row>
    <row r="35" spans="4:22" x14ac:dyDescent="0.2">
      <c r="D35" s="17"/>
      <c r="E35" t="s">
        <v>320</v>
      </c>
      <c r="T35" s="5"/>
      <c r="U35" s="5"/>
      <c r="V35" s="5"/>
    </row>
    <row r="36" spans="4:22" x14ac:dyDescent="0.2">
      <c r="D36" s="1"/>
      <c r="E36" t="s">
        <v>317</v>
      </c>
      <c r="T36" s="5"/>
      <c r="U36" s="5"/>
      <c r="V36" s="5"/>
    </row>
    <row r="37" spans="4:22" x14ac:dyDescent="0.2">
      <c r="D37" s="16"/>
      <c r="E37" t="s">
        <v>319</v>
      </c>
      <c r="T37" s="5"/>
      <c r="U37" s="5"/>
      <c r="V37" s="5"/>
    </row>
    <row r="38" spans="4:22" x14ac:dyDescent="0.2">
      <c r="D38" s="4"/>
      <c r="E38" t="s">
        <v>318</v>
      </c>
    </row>
    <row r="44" spans="4:22" x14ac:dyDescent="0.2"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</row>
    <row r="45" spans="4:22" x14ac:dyDescent="0.2"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</row>
    <row r="46" spans="4:22" x14ac:dyDescent="0.2"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60"/>
      <c r="R46" s="5"/>
      <c r="S46" s="5"/>
    </row>
    <row r="47" spans="4:22" x14ac:dyDescent="0.2"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60"/>
      <c r="R47" s="5"/>
      <c r="S47" s="5"/>
    </row>
    <row r="48" spans="4:22" x14ac:dyDescent="0.2"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60"/>
      <c r="R48" s="5"/>
      <c r="S48" s="5"/>
    </row>
    <row r="49" spans="6:19" x14ac:dyDescent="0.2"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60"/>
      <c r="R49" s="5"/>
      <c r="S49" s="5"/>
    </row>
    <row r="50" spans="6:19" x14ac:dyDescent="0.2"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60"/>
      <c r="R50" s="5"/>
      <c r="S50" s="5"/>
    </row>
    <row r="51" spans="6:19" x14ac:dyDescent="0.2"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</row>
    <row r="52" spans="6:19" x14ac:dyDescent="0.2"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</row>
    <row r="53" spans="6:19" x14ac:dyDescent="0.2"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60"/>
      <c r="R53" s="5"/>
      <c r="S53" s="5"/>
    </row>
  </sheetData>
  <autoFilter ref="A1:CM1" xr:uid="{00000000-0009-0000-0000-000001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32"/>
  <sheetViews>
    <sheetView topLeftCell="D1" zoomScaleNormal="100" workbookViewId="0">
      <selection activeCell="Q13" sqref="Q13"/>
    </sheetView>
  </sheetViews>
  <sheetFormatPr defaultRowHeight="12.75" x14ac:dyDescent="0.2"/>
  <cols>
    <col min="1" max="3" width="0" hidden="1" customWidth="1"/>
    <col min="4" max="4" width="9.7109375" customWidth="1"/>
    <col min="5" max="5" width="5.7109375" customWidth="1"/>
    <col min="6" max="6" width="6" customWidth="1"/>
    <col min="7" max="14" width="0" hidden="1" customWidth="1"/>
    <col min="15" max="15" width="11.28515625" hidden="1" customWidth="1"/>
    <col min="16" max="24" width="12.42578125" customWidth="1"/>
    <col min="25" max="38" width="0" hidden="1" customWidth="1"/>
    <col min="39" max="39" width="7" customWidth="1"/>
    <col min="40" max="68" width="0" hidden="1" customWidth="1"/>
    <col min="69" max="69" width="5.140625" customWidth="1"/>
    <col min="70" max="70" width="37.28515625" customWidth="1"/>
    <col min="71" max="71" width="39.5703125" bestFit="1" customWidth="1"/>
    <col min="72" max="73" width="39.42578125" bestFit="1" customWidth="1"/>
    <col min="74" max="74" width="22.28515625" bestFit="1" customWidth="1"/>
    <col min="75" max="75" width="19.140625" bestFit="1" customWidth="1"/>
    <col min="76" max="76" width="22.42578125" bestFit="1" customWidth="1"/>
    <col min="77" max="77" width="32.5703125" bestFit="1" customWidth="1"/>
    <col min="78" max="79" width="36.7109375" bestFit="1" customWidth="1"/>
    <col min="80" max="80" width="19.140625" bestFit="1" customWidth="1"/>
    <col min="81" max="81" width="36.7109375" bestFit="1" customWidth="1"/>
    <col min="82" max="82" width="29.7109375" bestFit="1" customWidth="1"/>
    <col min="83" max="83" width="3.7109375" bestFit="1" customWidth="1"/>
    <col min="84" max="84" width="9" bestFit="1" customWidth="1"/>
    <col min="85" max="85" width="8.28515625" bestFit="1" customWidth="1"/>
    <col min="86" max="86" width="22.7109375" bestFit="1" customWidth="1"/>
    <col min="87" max="88" width="32" bestFit="1" customWidth="1"/>
    <col min="89" max="90" width="18.28515625" bestFit="1" customWidth="1"/>
    <col min="91" max="91" width="23.28515625" bestFit="1" customWidth="1"/>
    <col min="92" max="92" width="0" hidden="1" customWidth="1"/>
  </cols>
  <sheetData>
    <row r="1" spans="1:91" x14ac:dyDescent="0.2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  <c r="N1" t="s">
        <v>17</v>
      </c>
      <c r="O1" t="s">
        <v>18</v>
      </c>
      <c r="P1" s="5" t="s">
        <v>19</v>
      </c>
      <c r="Q1" t="s">
        <v>20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s="11" t="s">
        <v>26</v>
      </c>
      <c r="X1" t="s">
        <v>27</v>
      </c>
      <c r="Y1" t="s">
        <v>28</v>
      </c>
      <c r="Z1" t="s">
        <v>29</v>
      </c>
      <c r="AA1" t="s">
        <v>30</v>
      </c>
      <c r="AB1" t="s">
        <v>31</v>
      </c>
      <c r="AC1" t="s">
        <v>32</v>
      </c>
      <c r="AD1" t="s">
        <v>33</v>
      </c>
      <c r="AE1" t="s">
        <v>34</v>
      </c>
      <c r="AF1" t="s">
        <v>35</v>
      </c>
      <c r="AG1" t="s">
        <v>36</v>
      </c>
      <c r="AH1" t="s">
        <v>37</v>
      </c>
      <c r="AI1" t="s">
        <v>38</v>
      </c>
      <c r="AJ1" t="s">
        <v>39</v>
      </c>
      <c r="AK1" t="s">
        <v>40</v>
      </c>
      <c r="AL1" t="s">
        <v>41</v>
      </c>
      <c r="AM1" t="s">
        <v>42</v>
      </c>
      <c r="AN1" t="s">
        <v>43</v>
      </c>
      <c r="AO1" t="s">
        <v>44</v>
      </c>
      <c r="AP1" t="s">
        <v>45</v>
      </c>
      <c r="AQ1" t="s">
        <v>46</v>
      </c>
      <c r="AR1" t="s">
        <v>47</v>
      </c>
      <c r="AS1" t="s">
        <v>48</v>
      </c>
      <c r="AT1" t="s">
        <v>49</v>
      </c>
      <c r="AU1" t="s">
        <v>50</v>
      </c>
      <c r="AV1" t="s">
        <v>51</v>
      </c>
      <c r="AW1" t="s">
        <v>52</v>
      </c>
      <c r="AX1" t="s">
        <v>53</v>
      </c>
      <c r="AY1" t="s">
        <v>54</v>
      </c>
      <c r="AZ1" t="s">
        <v>55</v>
      </c>
      <c r="BA1" t="s">
        <v>56</v>
      </c>
      <c r="BB1" t="s">
        <v>57</v>
      </c>
      <c r="BC1" t="s">
        <v>58</v>
      </c>
      <c r="BD1" t="s">
        <v>59</v>
      </c>
      <c r="BE1" t="s">
        <v>60</v>
      </c>
      <c r="BF1" t="s">
        <v>61</v>
      </c>
      <c r="BG1" t="s">
        <v>62</v>
      </c>
      <c r="BH1" t="s">
        <v>63</v>
      </c>
      <c r="BI1" t="s">
        <v>64</v>
      </c>
      <c r="BJ1" t="s">
        <v>65</v>
      </c>
      <c r="BK1" t="s">
        <v>66</v>
      </c>
      <c r="BL1" t="s">
        <v>67</v>
      </c>
      <c r="BM1" t="s">
        <v>68</v>
      </c>
      <c r="BN1" t="s">
        <v>69</v>
      </c>
      <c r="BO1" t="s">
        <v>70</v>
      </c>
      <c r="BP1" t="s">
        <v>71</v>
      </c>
      <c r="BQ1" t="s">
        <v>72</v>
      </c>
      <c r="BR1" t="s">
        <v>73</v>
      </c>
      <c r="BS1" t="s">
        <v>74</v>
      </c>
      <c r="BT1" t="s">
        <v>75</v>
      </c>
      <c r="BU1" t="s">
        <v>76</v>
      </c>
      <c r="BV1" t="s">
        <v>77</v>
      </c>
      <c r="BW1" t="s">
        <v>78</v>
      </c>
      <c r="BX1" t="s">
        <v>79</v>
      </c>
      <c r="BY1" t="s">
        <v>80</v>
      </c>
      <c r="BZ1" t="s">
        <v>81</v>
      </c>
      <c r="CA1" t="s">
        <v>82</v>
      </c>
      <c r="CB1" t="s">
        <v>83</v>
      </c>
      <c r="CC1" t="s">
        <v>84</v>
      </c>
      <c r="CD1" t="s">
        <v>85</v>
      </c>
      <c r="CE1" t="s">
        <v>86</v>
      </c>
      <c r="CF1" t="s">
        <v>87</v>
      </c>
      <c r="CG1" t="s">
        <v>88</v>
      </c>
      <c r="CH1" t="s">
        <v>89</v>
      </c>
      <c r="CI1" t="s">
        <v>90</v>
      </c>
      <c r="CJ1" t="s">
        <v>91</v>
      </c>
      <c r="CK1" t="s">
        <v>92</v>
      </c>
      <c r="CL1" t="s">
        <v>93</v>
      </c>
      <c r="CM1" t="s">
        <v>94</v>
      </c>
    </row>
    <row r="2" spans="1:91" ht="15" x14ac:dyDescent="0.25">
      <c r="A2" t="s">
        <v>95</v>
      </c>
      <c r="B2" t="s">
        <v>96</v>
      </c>
      <c r="C2" t="s">
        <v>97</v>
      </c>
      <c r="D2" t="s">
        <v>98</v>
      </c>
      <c r="E2" t="s">
        <v>99</v>
      </c>
      <c r="F2" t="s">
        <v>100</v>
      </c>
      <c r="G2" t="s">
        <v>101</v>
      </c>
      <c r="L2" t="s">
        <v>101</v>
      </c>
      <c r="M2">
        <v>32275025</v>
      </c>
      <c r="N2" t="s">
        <v>140</v>
      </c>
      <c r="O2" t="s">
        <v>200</v>
      </c>
      <c r="P2" s="28">
        <v>0</v>
      </c>
      <c r="Q2" s="28">
        <v>0</v>
      </c>
      <c r="R2" s="28">
        <v>0</v>
      </c>
      <c r="S2" s="28">
        <v>0</v>
      </c>
      <c r="T2" s="28">
        <v>0</v>
      </c>
      <c r="U2" s="28">
        <v>0</v>
      </c>
      <c r="V2" s="28">
        <v>0</v>
      </c>
      <c r="W2" s="28">
        <v>260</v>
      </c>
      <c r="X2" s="4">
        <v>-260</v>
      </c>
      <c r="Y2" t="s">
        <v>105</v>
      </c>
      <c r="Z2" t="s">
        <v>106</v>
      </c>
      <c r="AA2" t="s">
        <v>107</v>
      </c>
      <c r="AE2" t="s">
        <v>107</v>
      </c>
      <c r="AF2">
        <v>30001025</v>
      </c>
      <c r="AG2" t="s">
        <v>108</v>
      </c>
      <c r="AH2" t="s">
        <v>109</v>
      </c>
      <c r="AI2" t="s">
        <v>201</v>
      </c>
      <c r="AJ2" t="s">
        <v>202</v>
      </c>
      <c r="AM2" s="3" t="s">
        <v>202</v>
      </c>
      <c r="AN2">
        <v>341025</v>
      </c>
      <c r="AO2" t="s">
        <v>115</v>
      </c>
      <c r="AP2" t="s">
        <v>116</v>
      </c>
      <c r="AQ2" t="s">
        <v>141</v>
      </c>
      <c r="AW2" t="s">
        <v>141</v>
      </c>
      <c r="AX2">
        <v>30014025</v>
      </c>
      <c r="AY2" t="s">
        <v>142</v>
      </c>
      <c r="AZ2" t="s">
        <v>142</v>
      </c>
      <c r="BE2" t="s">
        <v>142</v>
      </c>
      <c r="BF2">
        <v>235025</v>
      </c>
      <c r="BG2" t="s">
        <v>124</v>
      </c>
      <c r="BH2" t="s">
        <v>124</v>
      </c>
      <c r="BM2" t="s">
        <v>124</v>
      </c>
      <c r="BN2">
        <v>4025</v>
      </c>
      <c r="BO2" t="s">
        <v>125</v>
      </c>
      <c r="BP2" t="s">
        <v>125</v>
      </c>
      <c r="BQ2" t="s">
        <v>143</v>
      </c>
      <c r="BR2" t="s">
        <v>205</v>
      </c>
      <c r="BS2" t="s">
        <v>206</v>
      </c>
      <c r="BT2" t="s">
        <v>207</v>
      </c>
      <c r="BU2" t="s">
        <v>208</v>
      </c>
      <c r="BV2">
        <v>3811025</v>
      </c>
      <c r="BW2" t="s">
        <v>129</v>
      </c>
      <c r="BX2" t="s">
        <v>130</v>
      </c>
      <c r="BY2" t="s">
        <v>146</v>
      </c>
      <c r="BZ2" t="s">
        <v>146</v>
      </c>
      <c r="CA2" t="s">
        <v>147</v>
      </c>
      <c r="CC2" t="s">
        <v>147</v>
      </c>
      <c r="CD2">
        <v>95025</v>
      </c>
      <c r="CE2" t="s">
        <v>134</v>
      </c>
      <c r="CF2" t="s">
        <v>134</v>
      </c>
      <c r="CG2" t="s">
        <v>134</v>
      </c>
      <c r="CH2" t="s">
        <v>152</v>
      </c>
      <c r="CI2" t="s">
        <v>143</v>
      </c>
      <c r="CJ2" t="s">
        <v>143</v>
      </c>
      <c r="CK2" t="s">
        <v>136</v>
      </c>
      <c r="CL2" t="s">
        <v>137</v>
      </c>
      <c r="CM2" t="s">
        <v>138</v>
      </c>
    </row>
    <row r="3" spans="1:91" ht="15" x14ac:dyDescent="0.25">
      <c r="A3" t="s">
        <v>95</v>
      </c>
      <c r="B3" t="s">
        <v>96</v>
      </c>
      <c r="C3" t="s">
        <v>97</v>
      </c>
      <c r="D3" t="s">
        <v>98</v>
      </c>
      <c r="E3" t="s">
        <v>99</v>
      </c>
      <c r="F3" t="s">
        <v>100</v>
      </c>
      <c r="G3" t="s">
        <v>101</v>
      </c>
      <c r="L3" t="s">
        <v>101</v>
      </c>
      <c r="M3">
        <v>32275025</v>
      </c>
      <c r="N3" t="s">
        <v>140</v>
      </c>
      <c r="O3" t="s">
        <v>200</v>
      </c>
      <c r="P3" s="25">
        <v>0</v>
      </c>
      <c r="Q3" s="25">
        <v>0</v>
      </c>
      <c r="R3" s="25">
        <v>0</v>
      </c>
      <c r="S3" s="25">
        <v>0</v>
      </c>
      <c r="T3" s="25">
        <v>0</v>
      </c>
      <c r="U3" s="25">
        <v>0</v>
      </c>
      <c r="V3" s="25">
        <v>428600</v>
      </c>
      <c r="W3" s="25">
        <v>0</v>
      </c>
      <c r="X3" s="1">
        <v>-428600</v>
      </c>
      <c r="Y3" t="s">
        <v>105</v>
      </c>
      <c r="Z3" t="s">
        <v>106</v>
      </c>
      <c r="AA3" t="s">
        <v>107</v>
      </c>
      <c r="AE3" t="s">
        <v>107</v>
      </c>
      <c r="AF3">
        <v>30001025</v>
      </c>
      <c r="AG3" t="s">
        <v>108</v>
      </c>
      <c r="AH3" t="s">
        <v>109</v>
      </c>
      <c r="AI3" t="s">
        <v>201</v>
      </c>
      <c r="AJ3" t="s">
        <v>202</v>
      </c>
      <c r="AM3" s="3" t="s">
        <v>202</v>
      </c>
      <c r="AN3">
        <v>341025</v>
      </c>
      <c r="AO3" t="s">
        <v>115</v>
      </c>
      <c r="AP3" t="s">
        <v>116</v>
      </c>
      <c r="AQ3" t="s">
        <v>117</v>
      </c>
      <c r="AW3" t="s">
        <v>117</v>
      </c>
      <c r="AX3">
        <v>30130025</v>
      </c>
      <c r="AY3" t="s">
        <v>142</v>
      </c>
      <c r="AZ3" t="s">
        <v>142</v>
      </c>
      <c r="BE3" t="s">
        <v>142</v>
      </c>
      <c r="BF3">
        <v>235025</v>
      </c>
      <c r="BG3" t="s">
        <v>124</v>
      </c>
      <c r="BH3" t="s">
        <v>124</v>
      </c>
      <c r="BM3" t="s">
        <v>124</v>
      </c>
      <c r="BN3">
        <v>4025</v>
      </c>
      <c r="BO3" t="s">
        <v>125</v>
      </c>
      <c r="BP3" t="s">
        <v>125</v>
      </c>
      <c r="BQ3" t="s">
        <v>143</v>
      </c>
      <c r="BR3" t="s">
        <v>173</v>
      </c>
      <c r="BS3" t="s">
        <v>182</v>
      </c>
      <c r="BT3" t="s">
        <v>183</v>
      </c>
      <c r="BU3" t="s">
        <v>183</v>
      </c>
      <c r="BV3">
        <v>2126025</v>
      </c>
      <c r="BW3" t="s">
        <v>129</v>
      </c>
      <c r="BX3" t="s">
        <v>130</v>
      </c>
      <c r="BY3" t="s">
        <v>146</v>
      </c>
      <c r="BZ3" t="s">
        <v>146</v>
      </c>
      <c r="CA3" t="s">
        <v>147</v>
      </c>
      <c r="CC3" t="s">
        <v>147</v>
      </c>
      <c r="CD3">
        <v>95025</v>
      </c>
      <c r="CE3" t="s">
        <v>134</v>
      </c>
      <c r="CF3" t="s">
        <v>134</v>
      </c>
      <c r="CG3" t="s">
        <v>134</v>
      </c>
      <c r="CH3" t="s">
        <v>152</v>
      </c>
      <c r="CI3" t="s">
        <v>143</v>
      </c>
      <c r="CJ3" t="s">
        <v>143</v>
      </c>
      <c r="CK3" t="s">
        <v>136</v>
      </c>
      <c r="CL3" t="s">
        <v>137</v>
      </c>
      <c r="CM3" t="s">
        <v>138</v>
      </c>
    </row>
    <row r="4" spans="1:91" ht="15" x14ac:dyDescent="0.25">
      <c r="A4" t="s">
        <v>95</v>
      </c>
      <c r="B4" t="s">
        <v>96</v>
      </c>
      <c r="C4" t="s">
        <v>97</v>
      </c>
      <c r="D4" t="s">
        <v>98</v>
      </c>
      <c r="E4" t="s">
        <v>99</v>
      </c>
      <c r="F4" t="s">
        <v>100</v>
      </c>
      <c r="G4" t="s">
        <v>101</v>
      </c>
      <c r="L4" t="s">
        <v>101</v>
      </c>
      <c r="M4">
        <v>32275025</v>
      </c>
      <c r="N4" t="s">
        <v>140</v>
      </c>
      <c r="O4" t="s">
        <v>200</v>
      </c>
      <c r="P4" s="25">
        <v>0</v>
      </c>
      <c r="Q4" s="25">
        <v>0</v>
      </c>
      <c r="R4" s="25">
        <v>0</v>
      </c>
      <c r="S4" s="25">
        <v>2000</v>
      </c>
      <c r="T4" s="25">
        <v>0</v>
      </c>
      <c r="U4" s="25">
        <v>2000</v>
      </c>
      <c r="V4" s="25">
        <v>0</v>
      </c>
      <c r="W4" s="25">
        <v>0</v>
      </c>
      <c r="X4" s="1">
        <v>2000</v>
      </c>
      <c r="Y4" t="s">
        <v>105</v>
      </c>
      <c r="Z4" t="s">
        <v>106</v>
      </c>
      <c r="AA4" t="s">
        <v>107</v>
      </c>
      <c r="AE4" t="s">
        <v>107</v>
      </c>
      <c r="AF4">
        <v>30001025</v>
      </c>
      <c r="AG4" t="s">
        <v>108</v>
      </c>
      <c r="AH4" t="s">
        <v>109</v>
      </c>
      <c r="AI4" t="s">
        <v>201</v>
      </c>
      <c r="AJ4" t="s">
        <v>202</v>
      </c>
      <c r="AM4" s="3" t="s">
        <v>202</v>
      </c>
      <c r="AN4">
        <v>341025</v>
      </c>
      <c r="AO4" t="s">
        <v>115</v>
      </c>
      <c r="AP4" t="s">
        <v>116</v>
      </c>
      <c r="AQ4" t="s">
        <v>141</v>
      </c>
      <c r="AW4" t="s">
        <v>141</v>
      </c>
      <c r="AX4">
        <v>30014025</v>
      </c>
      <c r="AY4" t="s">
        <v>142</v>
      </c>
      <c r="AZ4" t="s">
        <v>142</v>
      </c>
      <c r="BE4" t="s">
        <v>142</v>
      </c>
      <c r="BF4">
        <v>235025</v>
      </c>
      <c r="BG4" t="s">
        <v>124</v>
      </c>
      <c r="BH4" t="s">
        <v>124</v>
      </c>
      <c r="BM4" t="s">
        <v>124</v>
      </c>
      <c r="BN4">
        <v>4025</v>
      </c>
      <c r="BO4" t="s">
        <v>125</v>
      </c>
      <c r="BP4" t="s">
        <v>125</v>
      </c>
      <c r="BQ4" t="s">
        <v>143</v>
      </c>
      <c r="BR4" t="s">
        <v>209</v>
      </c>
      <c r="BS4" t="s">
        <v>210</v>
      </c>
      <c r="BT4" t="s">
        <v>211</v>
      </c>
      <c r="BU4" t="s">
        <v>211</v>
      </c>
      <c r="BV4">
        <v>4846025</v>
      </c>
      <c r="BW4" t="s">
        <v>129</v>
      </c>
      <c r="BX4" t="s">
        <v>130</v>
      </c>
      <c r="BY4" t="s">
        <v>146</v>
      </c>
      <c r="BZ4" t="s">
        <v>146</v>
      </c>
      <c r="CA4" t="s">
        <v>147</v>
      </c>
      <c r="CC4" t="s">
        <v>147</v>
      </c>
      <c r="CD4">
        <v>95025</v>
      </c>
      <c r="CE4" t="s">
        <v>134</v>
      </c>
      <c r="CF4" t="s">
        <v>134</v>
      </c>
      <c r="CG4" t="s">
        <v>134</v>
      </c>
      <c r="CH4" t="s">
        <v>152</v>
      </c>
      <c r="CI4" t="s">
        <v>143</v>
      </c>
      <c r="CJ4" t="s">
        <v>143</v>
      </c>
      <c r="CK4" t="s">
        <v>136</v>
      </c>
      <c r="CL4" t="s">
        <v>137</v>
      </c>
      <c r="CM4" t="s">
        <v>138</v>
      </c>
    </row>
    <row r="5" spans="1:91" ht="15" x14ac:dyDescent="0.25">
      <c r="A5" t="s">
        <v>95</v>
      </c>
      <c r="B5" t="s">
        <v>96</v>
      </c>
      <c r="C5" t="s">
        <v>97</v>
      </c>
      <c r="D5" t="s">
        <v>98</v>
      </c>
      <c r="E5" t="s">
        <v>99</v>
      </c>
      <c r="F5" t="s">
        <v>100</v>
      </c>
      <c r="G5" t="s">
        <v>101</v>
      </c>
      <c r="L5" t="s">
        <v>101</v>
      </c>
      <c r="M5">
        <v>32275025</v>
      </c>
      <c r="N5" t="s">
        <v>140</v>
      </c>
      <c r="O5" t="s">
        <v>200</v>
      </c>
      <c r="P5" s="23">
        <v>0</v>
      </c>
      <c r="Q5" s="23">
        <v>0</v>
      </c>
      <c r="R5" s="23">
        <v>0</v>
      </c>
      <c r="S5" s="23">
        <v>2000</v>
      </c>
      <c r="T5" s="23">
        <v>0</v>
      </c>
      <c r="U5" s="23">
        <v>2000</v>
      </c>
      <c r="V5" s="23">
        <v>0</v>
      </c>
      <c r="W5" s="23">
        <v>851.87</v>
      </c>
      <c r="X5" s="17">
        <v>1148.1300000000001</v>
      </c>
      <c r="Y5" t="s">
        <v>105</v>
      </c>
      <c r="Z5" t="s">
        <v>106</v>
      </c>
      <c r="AA5" t="s">
        <v>107</v>
      </c>
      <c r="AE5" t="s">
        <v>107</v>
      </c>
      <c r="AF5">
        <v>30001025</v>
      </c>
      <c r="AG5" t="s">
        <v>108</v>
      </c>
      <c r="AH5" t="s">
        <v>109</v>
      </c>
      <c r="AI5" t="s">
        <v>201</v>
      </c>
      <c r="AJ5" t="s">
        <v>202</v>
      </c>
      <c r="AM5" s="3" t="s">
        <v>202</v>
      </c>
      <c r="AN5">
        <v>341025</v>
      </c>
      <c r="AO5" t="s">
        <v>115</v>
      </c>
      <c r="AP5" t="s">
        <v>116</v>
      </c>
      <c r="AQ5" t="s">
        <v>141</v>
      </c>
      <c r="AW5" t="s">
        <v>141</v>
      </c>
      <c r="AX5">
        <v>30014025</v>
      </c>
      <c r="AY5" t="s">
        <v>142</v>
      </c>
      <c r="AZ5" t="s">
        <v>142</v>
      </c>
      <c r="BE5" t="s">
        <v>142</v>
      </c>
      <c r="BF5">
        <v>235025</v>
      </c>
      <c r="BG5" t="s">
        <v>124</v>
      </c>
      <c r="BH5" t="s">
        <v>124</v>
      </c>
      <c r="BM5" t="s">
        <v>124</v>
      </c>
      <c r="BN5">
        <v>4025</v>
      </c>
      <c r="BO5" t="s">
        <v>125</v>
      </c>
      <c r="BP5" t="s">
        <v>125</v>
      </c>
      <c r="BQ5" t="s">
        <v>143</v>
      </c>
      <c r="BR5" t="s">
        <v>212</v>
      </c>
      <c r="BS5" t="s">
        <v>213</v>
      </c>
      <c r="BT5" t="s">
        <v>214</v>
      </c>
      <c r="BU5" t="s">
        <v>214</v>
      </c>
      <c r="BV5">
        <v>2434025</v>
      </c>
      <c r="BW5" t="s">
        <v>129</v>
      </c>
      <c r="BX5" t="s">
        <v>130</v>
      </c>
      <c r="BY5" t="s">
        <v>146</v>
      </c>
      <c r="BZ5" t="s">
        <v>146</v>
      </c>
      <c r="CA5" t="s">
        <v>147</v>
      </c>
      <c r="CC5" t="s">
        <v>147</v>
      </c>
      <c r="CD5">
        <v>95025</v>
      </c>
      <c r="CE5" t="s">
        <v>134</v>
      </c>
      <c r="CF5" t="s">
        <v>134</v>
      </c>
      <c r="CG5" t="s">
        <v>134</v>
      </c>
      <c r="CH5" t="s">
        <v>152</v>
      </c>
      <c r="CI5" t="s">
        <v>143</v>
      </c>
      <c r="CJ5" t="s">
        <v>143</v>
      </c>
      <c r="CK5" t="s">
        <v>136</v>
      </c>
      <c r="CL5" t="s">
        <v>137</v>
      </c>
      <c r="CM5" t="s">
        <v>138</v>
      </c>
    </row>
    <row r="6" spans="1:91" ht="15" x14ac:dyDescent="0.25">
      <c r="A6" t="s">
        <v>95</v>
      </c>
      <c r="B6" t="s">
        <v>96</v>
      </c>
      <c r="C6" t="s">
        <v>97</v>
      </c>
      <c r="D6" t="s">
        <v>98</v>
      </c>
      <c r="E6" t="s">
        <v>99</v>
      </c>
      <c r="F6" t="s">
        <v>100</v>
      </c>
      <c r="G6" t="s">
        <v>101</v>
      </c>
      <c r="L6" t="s">
        <v>101</v>
      </c>
      <c r="M6">
        <v>32275025</v>
      </c>
      <c r="N6" t="s">
        <v>140</v>
      </c>
      <c r="O6" t="s">
        <v>200</v>
      </c>
      <c r="P6" s="22">
        <v>0</v>
      </c>
      <c r="Q6" s="22">
        <v>0</v>
      </c>
      <c r="R6" s="22">
        <v>0</v>
      </c>
      <c r="S6" s="22">
        <v>7000</v>
      </c>
      <c r="T6" s="22">
        <v>0</v>
      </c>
      <c r="U6" s="22">
        <v>7000</v>
      </c>
      <c r="V6" s="22">
        <v>0</v>
      </c>
      <c r="W6" s="22">
        <v>0</v>
      </c>
      <c r="X6" s="16">
        <v>7000</v>
      </c>
      <c r="Y6" t="s">
        <v>105</v>
      </c>
      <c r="Z6" t="s">
        <v>106</v>
      </c>
      <c r="AA6" t="s">
        <v>107</v>
      </c>
      <c r="AE6" t="s">
        <v>107</v>
      </c>
      <c r="AF6">
        <v>30001025</v>
      </c>
      <c r="AG6" t="s">
        <v>108</v>
      </c>
      <c r="AH6" t="s">
        <v>109</v>
      </c>
      <c r="AI6" t="s">
        <v>110</v>
      </c>
      <c r="AJ6" t="s">
        <v>111</v>
      </c>
      <c r="AK6" t="s">
        <v>112</v>
      </c>
      <c r="AL6" t="s">
        <v>113</v>
      </c>
      <c r="AM6" s="2" t="s">
        <v>114</v>
      </c>
      <c r="AN6">
        <v>853025</v>
      </c>
      <c r="AO6" t="s">
        <v>115</v>
      </c>
      <c r="AP6" t="s">
        <v>116</v>
      </c>
      <c r="AQ6" t="s">
        <v>117</v>
      </c>
      <c r="AW6" t="s">
        <v>117</v>
      </c>
      <c r="AX6">
        <v>30130025</v>
      </c>
      <c r="AY6" t="s">
        <v>162</v>
      </c>
      <c r="AZ6" t="s">
        <v>163</v>
      </c>
      <c r="BA6" t="s">
        <v>164</v>
      </c>
      <c r="BB6" t="s">
        <v>165</v>
      </c>
      <c r="BC6" t="s">
        <v>166</v>
      </c>
      <c r="BD6" t="s">
        <v>215</v>
      </c>
      <c r="BE6" t="s">
        <v>216</v>
      </c>
      <c r="BF6">
        <v>30032025</v>
      </c>
      <c r="BG6" t="s">
        <v>124</v>
      </c>
      <c r="BH6" t="s">
        <v>124</v>
      </c>
      <c r="BM6" t="s">
        <v>124</v>
      </c>
      <c r="BN6">
        <v>4025</v>
      </c>
      <c r="BO6" t="s">
        <v>125</v>
      </c>
      <c r="BP6" t="s">
        <v>125</v>
      </c>
      <c r="BQ6" t="s">
        <v>143</v>
      </c>
      <c r="BR6" t="s">
        <v>162</v>
      </c>
      <c r="BS6" t="s">
        <v>169</v>
      </c>
      <c r="BT6" t="s">
        <v>215</v>
      </c>
      <c r="BU6" t="s">
        <v>215</v>
      </c>
      <c r="BV6">
        <v>3748025</v>
      </c>
      <c r="BW6" t="s">
        <v>129</v>
      </c>
      <c r="BX6" t="s">
        <v>130</v>
      </c>
      <c r="BY6" t="s">
        <v>146</v>
      </c>
      <c r="BZ6" t="s">
        <v>146</v>
      </c>
      <c r="CA6" t="s">
        <v>147</v>
      </c>
      <c r="CC6" t="s">
        <v>147</v>
      </c>
      <c r="CD6">
        <v>95025</v>
      </c>
      <c r="CE6" t="s">
        <v>134</v>
      </c>
      <c r="CF6" t="s">
        <v>134</v>
      </c>
      <c r="CG6" t="s">
        <v>134</v>
      </c>
      <c r="CH6" t="s">
        <v>152</v>
      </c>
      <c r="CI6" t="s">
        <v>143</v>
      </c>
      <c r="CJ6" t="s">
        <v>143</v>
      </c>
      <c r="CK6" t="s">
        <v>136</v>
      </c>
      <c r="CL6" t="s">
        <v>137</v>
      </c>
      <c r="CM6" t="s">
        <v>138</v>
      </c>
    </row>
    <row r="7" spans="1:91" ht="15" x14ac:dyDescent="0.25">
      <c r="A7" t="s">
        <v>95</v>
      </c>
      <c r="B7" t="s">
        <v>96</v>
      </c>
      <c r="C7" t="s">
        <v>97</v>
      </c>
      <c r="D7" t="s">
        <v>98</v>
      </c>
      <c r="E7" t="s">
        <v>99</v>
      </c>
      <c r="F7" t="s">
        <v>100</v>
      </c>
      <c r="G7" t="s">
        <v>101</v>
      </c>
      <c r="L7" t="s">
        <v>101</v>
      </c>
      <c r="M7">
        <v>32275025</v>
      </c>
      <c r="N7" t="s">
        <v>140</v>
      </c>
      <c r="O7" t="s">
        <v>200</v>
      </c>
      <c r="P7" s="21">
        <v>0</v>
      </c>
      <c r="Q7" s="21">
        <v>0</v>
      </c>
      <c r="R7" s="21">
        <v>0</v>
      </c>
      <c r="S7" s="21">
        <v>50000</v>
      </c>
      <c r="T7" s="21">
        <v>0</v>
      </c>
      <c r="U7" s="21">
        <v>50000</v>
      </c>
      <c r="V7" s="21">
        <v>0</v>
      </c>
      <c r="W7" s="21">
        <v>9988.5</v>
      </c>
      <c r="X7" s="15">
        <v>40011.5</v>
      </c>
      <c r="Y7" t="s">
        <v>105</v>
      </c>
      <c r="Z7" t="s">
        <v>106</v>
      </c>
      <c r="AA7" t="s">
        <v>107</v>
      </c>
      <c r="AE7" t="s">
        <v>107</v>
      </c>
      <c r="AF7">
        <v>30001025</v>
      </c>
      <c r="AG7" t="s">
        <v>108</v>
      </c>
      <c r="AH7" t="s">
        <v>109</v>
      </c>
      <c r="AI7" t="s">
        <v>110</v>
      </c>
      <c r="AJ7" t="s">
        <v>111</v>
      </c>
      <c r="AK7" t="s">
        <v>112</v>
      </c>
      <c r="AL7" t="s">
        <v>113</v>
      </c>
      <c r="AM7" s="2" t="s">
        <v>114</v>
      </c>
      <c r="AN7">
        <v>853025</v>
      </c>
      <c r="AO7" t="s">
        <v>115</v>
      </c>
      <c r="AP7" t="s">
        <v>116</v>
      </c>
      <c r="AQ7" t="s">
        <v>117</v>
      </c>
      <c r="AW7" t="s">
        <v>117</v>
      </c>
      <c r="AX7">
        <v>30130025</v>
      </c>
      <c r="AY7" t="s">
        <v>142</v>
      </c>
      <c r="AZ7" t="s">
        <v>142</v>
      </c>
      <c r="BE7" t="s">
        <v>142</v>
      </c>
      <c r="BF7">
        <v>235025</v>
      </c>
      <c r="BG7" t="s">
        <v>124</v>
      </c>
      <c r="BH7" t="s">
        <v>124</v>
      </c>
      <c r="BM7" t="s">
        <v>124</v>
      </c>
      <c r="BN7">
        <v>4025</v>
      </c>
      <c r="BO7" t="s">
        <v>125</v>
      </c>
      <c r="BP7" t="s">
        <v>125</v>
      </c>
      <c r="BQ7" t="s">
        <v>143</v>
      </c>
      <c r="BR7" t="s">
        <v>153</v>
      </c>
      <c r="BS7" t="s">
        <v>170</v>
      </c>
      <c r="BT7" t="s">
        <v>172</v>
      </c>
      <c r="BU7" t="s">
        <v>172</v>
      </c>
      <c r="BV7">
        <v>3363025</v>
      </c>
      <c r="BW7" t="s">
        <v>129</v>
      </c>
      <c r="BX7" t="s">
        <v>130</v>
      </c>
      <c r="BY7" t="s">
        <v>146</v>
      </c>
      <c r="BZ7" t="s">
        <v>146</v>
      </c>
      <c r="CA7" t="s">
        <v>147</v>
      </c>
      <c r="CC7" t="s">
        <v>147</v>
      </c>
      <c r="CD7">
        <v>95025</v>
      </c>
      <c r="CE7" t="s">
        <v>134</v>
      </c>
      <c r="CF7" t="s">
        <v>134</v>
      </c>
      <c r="CG7" t="s">
        <v>134</v>
      </c>
      <c r="CH7" t="s">
        <v>152</v>
      </c>
      <c r="CI7" t="s">
        <v>143</v>
      </c>
      <c r="CJ7" t="s">
        <v>143</v>
      </c>
      <c r="CK7" t="s">
        <v>136</v>
      </c>
      <c r="CL7" t="s">
        <v>137</v>
      </c>
      <c r="CM7" t="s">
        <v>138</v>
      </c>
    </row>
    <row r="8" spans="1:91" ht="15" x14ac:dyDescent="0.25">
      <c r="A8" t="s">
        <v>95</v>
      </c>
      <c r="B8" t="s">
        <v>96</v>
      </c>
      <c r="C8" t="s">
        <v>97</v>
      </c>
      <c r="D8" t="s">
        <v>98</v>
      </c>
      <c r="E8" t="s">
        <v>99</v>
      </c>
      <c r="F8" t="s">
        <v>100</v>
      </c>
      <c r="G8" t="s">
        <v>101</v>
      </c>
      <c r="L8" t="s">
        <v>101</v>
      </c>
      <c r="M8">
        <v>32275025</v>
      </c>
      <c r="N8" t="s">
        <v>140</v>
      </c>
      <c r="O8" t="s">
        <v>200</v>
      </c>
      <c r="P8" s="20">
        <v>0</v>
      </c>
      <c r="Q8" s="20">
        <v>0</v>
      </c>
      <c r="R8" s="20">
        <v>0</v>
      </c>
      <c r="S8" s="20">
        <v>60000</v>
      </c>
      <c r="T8" s="20">
        <v>0</v>
      </c>
      <c r="U8" s="20">
        <v>60000</v>
      </c>
      <c r="V8" s="20">
        <v>0</v>
      </c>
      <c r="W8" s="20">
        <v>0</v>
      </c>
      <c r="X8" s="18">
        <v>60000</v>
      </c>
      <c r="Y8" t="s">
        <v>105</v>
      </c>
      <c r="Z8" t="s">
        <v>106</v>
      </c>
      <c r="AA8" t="s">
        <v>107</v>
      </c>
      <c r="AE8" t="s">
        <v>107</v>
      </c>
      <c r="AF8">
        <v>30001025</v>
      </c>
      <c r="AG8" t="s">
        <v>108</v>
      </c>
      <c r="AH8" t="s">
        <v>109</v>
      </c>
      <c r="AI8" t="s">
        <v>110</v>
      </c>
      <c r="AJ8" t="s">
        <v>111</v>
      </c>
      <c r="AK8" t="s">
        <v>112</v>
      </c>
      <c r="AL8" t="s">
        <v>113</v>
      </c>
      <c r="AM8" s="2" t="s">
        <v>114</v>
      </c>
      <c r="AN8">
        <v>853025</v>
      </c>
      <c r="AO8" t="s">
        <v>115</v>
      </c>
      <c r="AP8" t="s">
        <v>116</v>
      </c>
      <c r="AQ8" t="s">
        <v>117</v>
      </c>
      <c r="AW8" t="s">
        <v>117</v>
      </c>
      <c r="AX8">
        <v>30130025</v>
      </c>
      <c r="AY8" t="s">
        <v>142</v>
      </c>
      <c r="AZ8" t="s">
        <v>142</v>
      </c>
      <c r="BE8" t="s">
        <v>142</v>
      </c>
      <c r="BF8">
        <v>235025</v>
      </c>
      <c r="BG8" t="s">
        <v>124</v>
      </c>
      <c r="BH8" t="s">
        <v>124</v>
      </c>
      <c r="BM8" t="s">
        <v>124</v>
      </c>
      <c r="BN8">
        <v>4025</v>
      </c>
      <c r="BO8" t="s">
        <v>125</v>
      </c>
      <c r="BP8" t="s">
        <v>125</v>
      </c>
      <c r="BQ8" t="s">
        <v>143</v>
      </c>
      <c r="BR8" t="s">
        <v>192</v>
      </c>
      <c r="BS8" t="s">
        <v>217</v>
      </c>
      <c r="BT8" t="s">
        <v>217</v>
      </c>
      <c r="BU8" t="s">
        <v>217</v>
      </c>
      <c r="BV8">
        <v>2494025</v>
      </c>
      <c r="BW8" t="s">
        <v>129</v>
      </c>
      <c r="BX8" t="s">
        <v>130</v>
      </c>
      <c r="BY8" t="s">
        <v>146</v>
      </c>
      <c r="BZ8" t="s">
        <v>146</v>
      </c>
      <c r="CA8" t="s">
        <v>147</v>
      </c>
      <c r="CC8" t="s">
        <v>147</v>
      </c>
      <c r="CD8">
        <v>95025</v>
      </c>
      <c r="CE8" t="s">
        <v>134</v>
      </c>
      <c r="CF8" t="s">
        <v>134</v>
      </c>
      <c r="CG8" t="s">
        <v>134</v>
      </c>
      <c r="CH8" t="s">
        <v>152</v>
      </c>
      <c r="CI8" t="s">
        <v>143</v>
      </c>
      <c r="CJ8" t="s">
        <v>143</v>
      </c>
      <c r="CK8" t="s">
        <v>136</v>
      </c>
      <c r="CL8" t="s">
        <v>137</v>
      </c>
      <c r="CM8" t="s">
        <v>138</v>
      </c>
    </row>
    <row r="9" spans="1:91" ht="15" x14ac:dyDescent="0.25">
      <c r="A9" t="s">
        <v>95</v>
      </c>
      <c r="B9" t="s">
        <v>96</v>
      </c>
      <c r="C9" t="s">
        <v>97</v>
      </c>
      <c r="D9" t="s">
        <v>98</v>
      </c>
      <c r="E9" t="s">
        <v>99</v>
      </c>
      <c r="F9" t="s">
        <v>100</v>
      </c>
      <c r="G9" t="s">
        <v>101</v>
      </c>
      <c r="L9" t="s">
        <v>101</v>
      </c>
      <c r="M9">
        <v>32275025</v>
      </c>
      <c r="N9" t="s">
        <v>140</v>
      </c>
      <c r="O9" t="s">
        <v>200</v>
      </c>
      <c r="P9" s="24">
        <v>0</v>
      </c>
      <c r="Q9" s="24">
        <v>0</v>
      </c>
      <c r="R9" s="24">
        <v>0</v>
      </c>
      <c r="S9" s="24">
        <v>100000</v>
      </c>
      <c r="T9" s="24">
        <v>0</v>
      </c>
      <c r="U9" s="24">
        <v>100000</v>
      </c>
      <c r="V9" s="24">
        <v>0</v>
      </c>
      <c r="W9" s="24">
        <v>0</v>
      </c>
      <c r="X9" s="14">
        <v>100000</v>
      </c>
      <c r="Y9" t="s">
        <v>105</v>
      </c>
      <c r="Z9" t="s">
        <v>106</v>
      </c>
      <c r="AA9" t="s">
        <v>107</v>
      </c>
      <c r="AE9" t="s">
        <v>107</v>
      </c>
      <c r="AF9">
        <v>30001025</v>
      </c>
      <c r="AG9" t="s">
        <v>108</v>
      </c>
      <c r="AH9" t="s">
        <v>109</v>
      </c>
      <c r="AI9" t="s">
        <v>110</v>
      </c>
      <c r="AJ9" t="s">
        <v>111</v>
      </c>
      <c r="AK9" t="s">
        <v>112</v>
      </c>
      <c r="AL9" t="s">
        <v>113</v>
      </c>
      <c r="AM9" s="2" t="s">
        <v>114</v>
      </c>
      <c r="AN9">
        <v>853025</v>
      </c>
      <c r="AO9" t="s">
        <v>115</v>
      </c>
      <c r="AP9" t="s">
        <v>116</v>
      </c>
      <c r="AQ9" t="s">
        <v>117</v>
      </c>
      <c r="AW9" t="s">
        <v>117</v>
      </c>
      <c r="AX9">
        <v>30130025</v>
      </c>
      <c r="AY9" t="s">
        <v>142</v>
      </c>
      <c r="AZ9" t="s">
        <v>142</v>
      </c>
      <c r="BE9" t="s">
        <v>142</v>
      </c>
      <c r="BF9">
        <v>235025</v>
      </c>
      <c r="BG9" t="s">
        <v>124</v>
      </c>
      <c r="BH9" t="s">
        <v>124</v>
      </c>
      <c r="BM9" t="s">
        <v>124</v>
      </c>
      <c r="BN9">
        <v>4025</v>
      </c>
      <c r="BO9" t="s">
        <v>125</v>
      </c>
      <c r="BP9" t="s">
        <v>125</v>
      </c>
      <c r="BQ9" t="s">
        <v>143</v>
      </c>
      <c r="BR9" t="s">
        <v>188</v>
      </c>
      <c r="BS9" t="s">
        <v>218</v>
      </c>
      <c r="BT9" t="s">
        <v>218</v>
      </c>
      <c r="BU9" t="s">
        <v>218</v>
      </c>
      <c r="BV9">
        <v>2357025</v>
      </c>
      <c r="BW9" t="s">
        <v>129</v>
      </c>
      <c r="BX9" t="s">
        <v>130</v>
      </c>
      <c r="BY9" t="s">
        <v>146</v>
      </c>
      <c r="BZ9" t="s">
        <v>146</v>
      </c>
      <c r="CA9" t="s">
        <v>147</v>
      </c>
      <c r="CC9" t="s">
        <v>147</v>
      </c>
      <c r="CD9">
        <v>95025</v>
      </c>
      <c r="CE9" t="s">
        <v>134</v>
      </c>
      <c r="CF9" t="s">
        <v>134</v>
      </c>
      <c r="CG9" t="s">
        <v>134</v>
      </c>
      <c r="CH9" t="s">
        <v>152</v>
      </c>
      <c r="CI9" t="s">
        <v>143</v>
      </c>
      <c r="CJ9" t="s">
        <v>143</v>
      </c>
      <c r="CK9" t="s">
        <v>136</v>
      </c>
      <c r="CL9" t="s">
        <v>137</v>
      </c>
      <c r="CM9" t="s">
        <v>138</v>
      </c>
    </row>
    <row r="10" spans="1:91" ht="15" x14ac:dyDescent="0.25">
      <c r="A10" t="s">
        <v>95</v>
      </c>
      <c r="B10" t="s">
        <v>96</v>
      </c>
      <c r="C10" t="s">
        <v>97</v>
      </c>
      <c r="D10" t="s">
        <v>98</v>
      </c>
      <c r="E10" t="s">
        <v>99</v>
      </c>
      <c r="F10" t="s">
        <v>100</v>
      </c>
      <c r="G10" t="s">
        <v>101</v>
      </c>
      <c r="L10" t="s">
        <v>101</v>
      </c>
      <c r="M10">
        <v>32275025</v>
      </c>
      <c r="N10" t="s">
        <v>140</v>
      </c>
      <c r="O10" t="s">
        <v>200</v>
      </c>
      <c r="P10" s="21">
        <v>0</v>
      </c>
      <c r="Q10" s="21">
        <v>0</v>
      </c>
      <c r="R10" s="21">
        <v>0</v>
      </c>
      <c r="S10" s="21">
        <v>250000</v>
      </c>
      <c r="T10" s="21">
        <v>0</v>
      </c>
      <c r="U10" s="21">
        <v>250000</v>
      </c>
      <c r="V10" s="21">
        <v>0</v>
      </c>
      <c r="W10" s="21">
        <v>107377.43</v>
      </c>
      <c r="X10" s="15">
        <v>142622.57</v>
      </c>
      <c r="Y10" t="s">
        <v>105</v>
      </c>
      <c r="Z10" t="s">
        <v>106</v>
      </c>
      <c r="AA10" t="s">
        <v>107</v>
      </c>
      <c r="AE10" t="s">
        <v>107</v>
      </c>
      <c r="AF10">
        <v>30001025</v>
      </c>
      <c r="AG10" t="s">
        <v>108</v>
      </c>
      <c r="AH10" t="s">
        <v>109</v>
      </c>
      <c r="AI10" t="s">
        <v>110</v>
      </c>
      <c r="AJ10" t="s">
        <v>111</v>
      </c>
      <c r="AK10" t="s">
        <v>112</v>
      </c>
      <c r="AL10" t="s">
        <v>113</v>
      </c>
      <c r="AM10" s="2" t="s">
        <v>114</v>
      </c>
      <c r="AN10">
        <v>853025</v>
      </c>
      <c r="AO10" t="s">
        <v>115</v>
      </c>
      <c r="AP10" t="s">
        <v>116</v>
      </c>
      <c r="AQ10" t="s">
        <v>117</v>
      </c>
      <c r="AW10" t="s">
        <v>117</v>
      </c>
      <c r="AX10">
        <v>30130025</v>
      </c>
      <c r="AY10" t="s">
        <v>142</v>
      </c>
      <c r="AZ10" t="s">
        <v>142</v>
      </c>
      <c r="BE10" t="s">
        <v>142</v>
      </c>
      <c r="BF10">
        <v>235025</v>
      </c>
      <c r="BG10" t="s">
        <v>124</v>
      </c>
      <c r="BH10" t="s">
        <v>124</v>
      </c>
      <c r="BM10" t="s">
        <v>124</v>
      </c>
      <c r="BN10">
        <v>4025</v>
      </c>
      <c r="BO10" t="s">
        <v>125</v>
      </c>
      <c r="BP10" t="s">
        <v>125</v>
      </c>
      <c r="BQ10" t="s">
        <v>143</v>
      </c>
      <c r="BR10" t="s">
        <v>153</v>
      </c>
      <c r="BS10" t="s">
        <v>170</v>
      </c>
      <c r="BT10" t="s">
        <v>171</v>
      </c>
      <c r="BU10" t="s">
        <v>171</v>
      </c>
      <c r="BV10">
        <v>3357025</v>
      </c>
      <c r="BW10" t="s">
        <v>129</v>
      </c>
      <c r="BX10" t="s">
        <v>130</v>
      </c>
      <c r="BY10" t="s">
        <v>146</v>
      </c>
      <c r="BZ10" t="s">
        <v>146</v>
      </c>
      <c r="CA10" t="s">
        <v>147</v>
      </c>
      <c r="CC10" t="s">
        <v>147</v>
      </c>
      <c r="CD10">
        <v>95025</v>
      </c>
      <c r="CE10" t="s">
        <v>134</v>
      </c>
      <c r="CF10" t="s">
        <v>134</v>
      </c>
      <c r="CG10" t="s">
        <v>134</v>
      </c>
      <c r="CH10" t="s">
        <v>152</v>
      </c>
      <c r="CI10" t="s">
        <v>143</v>
      </c>
      <c r="CJ10" t="s">
        <v>143</v>
      </c>
      <c r="CK10" t="s">
        <v>136</v>
      </c>
      <c r="CL10" t="s">
        <v>137</v>
      </c>
      <c r="CM10" t="s">
        <v>138</v>
      </c>
    </row>
    <row r="11" spans="1:91" ht="15" x14ac:dyDescent="0.25">
      <c r="A11" t="s">
        <v>95</v>
      </c>
      <c r="B11" t="s">
        <v>96</v>
      </c>
      <c r="C11" t="s">
        <v>97</v>
      </c>
      <c r="D11" t="s">
        <v>98</v>
      </c>
      <c r="E11" t="s">
        <v>99</v>
      </c>
      <c r="F11" t="s">
        <v>100</v>
      </c>
      <c r="G11" t="s">
        <v>101</v>
      </c>
      <c r="L11" t="s">
        <v>101</v>
      </c>
      <c r="M11">
        <v>32275025</v>
      </c>
      <c r="N11" t="s">
        <v>140</v>
      </c>
      <c r="O11" t="s">
        <v>200</v>
      </c>
      <c r="P11" s="22">
        <v>0</v>
      </c>
      <c r="Q11" s="22">
        <v>0</v>
      </c>
      <c r="R11" s="22">
        <v>0</v>
      </c>
      <c r="S11" s="22">
        <v>4000000</v>
      </c>
      <c r="T11" s="22">
        <v>0</v>
      </c>
      <c r="U11" s="22">
        <v>4000000</v>
      </c>
      <c r="V11" s="22">
        <v>3342222</v>
      </c>
      <c r="W11" s="22">
        <v>0</v>
      </c>
      <c r="X11" s="16">
        <v>657778</v>
      </c>
      <c r="Y11" t="s">
        <v>105</v>
      </c>
      <c r="Z11" t="s">
        <v>106</v>
      </c>
      <c r="AA11" t="s">
        <v>107</v>
      </c>
      <c r="AE11" t="s">
        <v>107</v>
      </c>
      <c r="AF11">
        <v>30001025</v>
      </c>
      <c r="AG11" t="s">
        <v>108</v>
      </c>
      <c r="AH11" t="s">
        <v>109</v>
      </c>
      <c r="AI11" t="s">
        <v>110</v>
      </c>
      <c r="AJ11" t="s">
        <v>111</v>
      </c>
      <c r="AK11" t="s">
        <v>112</v>
      </c>
      <c r="AL11" t="s">
        <v>113</v>
      </c>
      <c r="AM11" s="2" t="s">
        <v>114</v>
      </c>
      <c r="AN11">
        <v>853025</v>
      </c>
      <c r="AO11" t="s">
        <v>115</v>
      </c>
      <c r="AP11" t="s">
        <v>116</v>
      </c>
      <c r="AQ11" t="s">
        <v>117</v>
      </c>
      <c r="AW11" t="s">
        <v>117</v>
      </c>
      <c r="AX11">
        <v>30130025</v>
      </c>
      <c r="AY11" t="s">
        <v>162</v>
      </c>
      <c r="AZ11" t="s">
        <v>163</v>
      </c>
      <c r="BA11" t="s">
        <v>164</v>
      </c>
      <c r="BB11" t="s">
        <v>165</v>
      </c>
      <c r="BC11" t="s">
        <v>166</v>
      </c>
      <c r="BD11" t="s">
        <v>184</v>
      </c>
      <c r="BE11" t="s">
        <v>185</v>
      </c>
      <c r="BF11">
        <v>30028025</v>
      </c>
      <c r="BG11" t="s">
        <v>124</v>
      </c>
      <c r="BH11" t="s">
        <v>124</v>
      </c>
      <c r="BM11" t="s">
        <v>124</v>
      </c>
      <c r="BN11">
        <v>4025</v>
      </c>
      <c r="BO11" t="s">
        <v>125</v>
      </c>
      <c r="BP11" t="s">
        <v>125</v>
      </c>
      <c r="BQ11" t="s">
        <v>143</v>
      </c>
      <c r="BR11" t="s">
        <v>162</v>
      </c>
      <c r="BS11" t="s">
        <v>169</v>
      </c>
      <c r="BT11" t="s">
        <v>184</v>
      </c>
      <c r="BU11" t="s">
        <v>184</v>
      </c>
      <c r="BV11">
        <v>3769025</v>
      </c>
      <c r="BW11" t="s">
        <v>129</v>
      </c>
      <c r="BX11" t="s">
        <v>130</v>
      </c>
      <c r="BY11" t="s">
        <v>146</v>
      </c>
      <c r="BZ11" t="s">
        <v>146</v>
      </c>
      <c r="CA11" t="s">
        <v>147</v>
      </c>
      <c r="CC11" t="s">
        <v>147</v>
      </c>
      <c r="CD11">
        <v>95025</v>
      </c>
      <c r="CE11" t="s">
        <v>133</v>
      </c>
      <c r="CF11" t="s">
        <v>134</v>
      </c>
      <c r="CG11" t="s">
        <v>133</v>
      </c>
      <c r="CH11" t="s">
        <v>152</v>
      </c>
      <c r="CI11" t="s">
        <v>143</v>
      </c>
      <c r="CJ11" t="s">
        <v>143</v>
      </c>
      <c r="CK11" t="s">
        <v>136</v>
      </c>
      <c r="CL11" t="s">
        <v>137</v>
      </c>
      <c r="CM11" t="s">
        <v>138</v>
      </c>
    </row>
    <row r="12" spans="1:91" ht="15" x14ac:dyDescent="0.25">
      <c r="A12" t="s">
        <v>95</v>
      </c>
      <c r="B12" t="s">
        <v>96</v>
      </c>
      <c r="C12" t="s">
        <v>97</v>
      </c>
      <c r="D12" t="s">
        <v>98</v>
      </c>
      <c r="E12" t="s">
        <v>99</v>
      </c>
      <c r="F12" t="s">
        <v>100</v>
      </c>
      <c r="G12" t="s">
        <v>101</v>
      </c>
      <c r="L12" t="s">
        <v>101</v>
      </c>
      <c r="M12">
        <v>32275025</v>
      </c>
      <c r="N12" t="s">
        <v>140</v>
      </c>
      <c r="O12" t="s">
        <v>200</v>
      </c>
      <c r="P12" s="21">
        <v>2000</v>
      </c>
      <c r="Q12" s="21">
        <v>0</v>
      </c>
      <c r="R12" s="21">
        <v>0</v>
      </c>
      <c r="S12" s="21">
        <v>0</v>
      </c>
      <c r="T12" s="21">
        <v>0</v>
      </c>
      <c r="U12" s="21">
        <v>2000</v>
      </c>
      <c r="V12" s="21">
        <v>0</v>
      </c>
      <c r="W12" s="21">
        <v>334</v>
      </c>
      <c r="X12" s="15">
        <v>1666</v>
      </c>
      <c r="Y12" t="s">
        <v>105</v>
      </c>
      <c r="Z12" t="s">
        <v>106</v>
      </c>
      <c r="AA12" t="s">
        <v>107</v>
      </c>
      <c r="AE12" t="s">
        <v>107</v>
      </c>
      <c r="AF12">
        <v>30001025</v>
      </c>
      <c r="AG12" t="s">
        <v>108</v>
      </c>
      <c r="AH12" t="s">
        <v>109</v>
      </c>
      <c r="AI12" t="s">
        <v>201</v>
      </c>
      <c r="AJ12" t="s">
        <v>202</v>
      </c>
      <c r="AM12" s="3" t="s">
        <v>202</v>
      </c>
      <c r="AN12">
        <v>341025</v>
      </c>
      <c r="AO12" t="s">
        <v>115</v>
      </c>
      <c r="AP12" t="s">
        <v>116</v>
      </c>
      <c r="AQ12" t="s">
        <v>141</v>
      </c>
      <c r="AW12" t="s">
        <v>141</v>
      </c>
      <c r="AX12">
        <v>30014025</v>
      </c>
      <c r="AY12" t="s">
        <v>142</v>
      </c>
      <c r="AZ12" t="s">
        <v>142</v>
      </c>
      <c r="BE12" t="s">
        <v>142</v>
      </c>
      <c r="BF12">
        <v>235025</v>
      </c>
      <c r="BG12" t="s">
        <v>124</v>
      </c>
      <c r="BH12" t="s">
        <v>124</v>
      </c>
      <c r="BM12" t="s">
        <v>124</v>
      </c>
      <c r="BN12">
        <v>4025</v>
      </c>
      <c r="BO12" t="s">
        <v>125</v>
      </c>
      <c r="BP12" t="s">
        <v>125</v>
      </c>
      <c r="BQ12" t="s">
        <v>143</v>
      </c>
      <c r="BR12" t="s">
        <v>219</v>
      </c>
      <c r="BS12" t="s">
        <v>220</v>
      </c>
      <c r="BT12" t="s">
        <v>221</v>
      </c>
      <c r="BU12" t="s">
        <v>221</v>
      </c>
      <c r="BV12">
        <v>2418025</v>
      </c>
      <c r="BW12" t="s">
        <v>129</v>
      </c>
      <c r="BX12" t="s">
        <v>130</v>
      </c>
      <c r="BY12" t="s">
        <v>146</v>
      </c>
      <c r="BZ12" t="s">
        <v>146</v>
      </c>
      <c r="CA12" t="s">
        <v>147</v>
      </c>
      <c r="CC12" t="s">
        <v>147</v>
      </c>
      <c r="CD12">
        <v>95025</v>
      </c>
      <c r="CE12" t="s">
        <v>134</v>
      </c>
      <c r="CF12" t="s">
        <v>134</v>
      </c>
      <c r="CG12" t="s">
        <v>134</v>
      </c>
      <c r="CH12" t="s">
        <v>152</v>
      </c>
      <c r="CI12" t="s">
        <v>143</v>
      </c>
      <c r="CJ12" t="s">
        <v>143</v>
      </c>
      <c r="CK12" t="s">
        <v>136</v>
      </c>
      <c r="CL12" t="s">
        <v>137</v>
      </c>
      <c r="CM12" t="s">
        <v>138</v>
      </c>
    </row>
    <row r="13" spans="1:91" ht="15" x14ac:dyDescent="0.25">
      <c r="A13" t="s">
        <v>95</v>
      </c>
      <c r="B13" t="s">
        <v>96</v>
      </c>
      <c r="C13" t="s">
        <v>97</v>
      </c>
      <c r="D13" t="s">
        <v>98</v>
      </c>
      <c r="E13" t="s">
        <v>99</v>
      </c>
      <c r="F13" t="s">
        <v>100</v>
      </c>
      <c r="G13" t="s">
        <v>101</v>
      </c>
      <c r="L13" t="s">
        <v>101</v>
      </c>
      <c r="M13">
        <v>32275025</v>
      </c>
      <c r="N13" t="s">
        <v>140</v>
      </c>
      <c r="O13" t="s">
        <v>200</v>
      </c>
      <c r="P13" s="23">
        <v>2000</v>
      </c>
      <c r="Q13" s="23">
        <v>0</v>
      </c>
      <c r="R13" s="23">
        <v>0</v>
      </c>
      <c r="S13" s="23">
        <v>0</v>
      </c>
      <c r="T13" s="23">
        <v>0</v>
      </c>
      <c r="U13" s="23">
        <v>2000</v>
      </c>
      <c r="V13" s="23">
        <v>0</v>
      </c>
      <c r="W13" s="23">
        <v>921.83</v>
      </c>
      <c r="X13" s="17">
        <v>1078.17</v>
      </c>
      <c r="Y13" t="s">
        <v>105</v>
      </c>
      <c r="Z13" t="s">
        <v>106</v>
      </c>
      <c r="AA13" t="s">
        <v>107</v>
      </c>
      <c r="AE13" t="s">
        <v>107</v>
      </c>
      <c r="AF13">
        <v>30001025</v>
      </c>
      <c r="AG13" t="s">
        <v>108</v>
      </c>
      <c r="AH13" t="s">
        <v>109</v>
      </c>
      <c r="AI13" t="s">
        <v>201</v>
      </c>
      <c r="AJ13" t="s">
        <v>202</v>
      </c>
      <c r="AM13" s="3" t="s">
        <v>202</v>
      </c>
      <c r="AN13">
        <v>341025</v>
      </c>
      <c r="AO13" t="s">
        <v>115</v>
      </c>
      <c r="AP13" t="s">
        <v>116</v>
      </c>
      <c r="AQ13" t="s">
        <v>141</v>
      </c>
      <c r="AW13" t="s">
        <v>141</v>
      </c>
      <c r="AX13">
        <v>30014025</v>
      </c>
      <c r="AY13" t="s">
        <v>142</v>
      </c>
      <c r="AZ13" t="s">
        <v>142</v>
      </c>
      <c r="BE13" t="s">
        <v>142</v>
      </c>
      <c r="BF13">
        <v>235025</v>
      </c>
      <c r="BG13" t="s">
        <v>124</v>
      </c>
      <c r="BH13" t="s">
        <v>124</v>
      </c>
      <c r="BM13" t="s">
        <v>124</v>
      </c>
      <c r="BN13">
        <v>4025</v>
      </c>
      <c r="BO13" t="s">
        <v>125</v>
      </c>
      <c r="BP13" t="s">
        <v>125</v>
      </c>
      <c r="BQ13" t="s">
        <v>143</v>
      </c>
      <c r="BR13" t="s">
        <v>212</v>
      </c>
      <c r="BS13" t="s">
        <v>222</v>
      </c>
      <c r="BT13" t="s">
        <v>223</v>
      </c>
      <c r="BU13" t="s">
        <v>223</v>
      </c>
      <c r="BV13">
        <v>2430025</v>
      </c>
      <c r="BW13" t="s">
        <v>129</v>
      </c>
      <c r="BX13" t="s">
        <v>130</v>
      </c>
      <c r="BY13" t="s">
        <v>146</v>
      </c>
      <c r="BZ13" t="s">
        <v>146</v>
      </c>
      <c r="CA13" t="s">
        <v>147</v>
      </c>
      <c r="CC13" t="s">
        <v>147</v>
      </c>
      <c r="CD13">
        <v>95025</v>
      </c>
      <c r="CE13" t="s">
        <v>134</v>
      </c>
      <c r="CF13" t="s">
        <v>134</v>
      </c>
      <c r="CG13" t="s">
        <v>134</v>
      </c>
      <c r="CH13" t="s">
        <v>152</v>
      </c>
      <c r="CI13" t="s">
        <v>143</v>
      </c>
      <c r="CJ13" t="s">
        <v>143</v>
      </c>
      <c r="CK13" t="s">
        <v>136</v>
      </c>
      <c r="CL13" t="s">
        <v>137</v>
      </c>
      <c r="CM13" t="s">
        <v>138</v>
      </c>
    </row>
    <row r="14" spans="1:91" ht="15" x14ac:dyDescent="0.25">
      <c r="A14" t="s">
        <v>95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L14" t="s">
        <v>101</v>
      </c>
      <c r="M14">
        <v>32275025</v>
      </c>
      <c r="N14" t="s">
        <v>140</v>
      </c>
      <c r="O14" t="s">
        <v>200</v>
      </c>
      <c r="P14" s="20">
        <v>2000</v>
      </c>
      <c r="Q14" s="20">
        <v>0</v>
      </c>
      <c r="R14" s="20">
        <v>0</v>
      </c>
      <c r="S14" s="20">
        <v>0</v>
      </c>
      <c r="T14" s="20">
        <v>0</v>
      </c>
      <c r="U14" s="20">
        <v>2000</v>
      </c>
      <c r="V14" s="20">
        <v>0</v>
      </c>
      <c r="W14" s="20">
        <v>1600.77</v>
      </c>
      <c r="X14" s="18">
        <v>399.23</v>
      </c>
      <c r="Y14" t="s">
        <v>105</v>
      </c>
      <c r="Z14" t="s">
        <v>106</v>
      </c>
      <c r="AA14" t="s">
        <v>107</v>
      </c>
      <c r="AE14" t="s">
        <v>107</v>
      </c>
      <c r="AF14">
        <v>30001025</v>
      </c>
      <c r="AG14" t="s">
        <v>108</v>
      </c>
      <c r="AH14" t="s">
        <v>109</v>
      </c>
      <c r="AI14" t="s">
        <v>201</v>
      </c>
      <c r="AJ14" t="s">
        <v>202</v>
      </c>
      <c r="AM14" s="3" t="s">
        <v>202</v>
      </c>
      <c r="AN14">
        <v>341025</v>
      </c>
      <c r="AO14" t="s">
        <v>115</v>
      </c>
      <c r="AP14" t="s">
        <v>116</v>
      </c>
      <c r="AQ14" t="s">
        <v>141</v>
      </c>
      <c r="AW14" t="s">
        <v>141</v>
      </c>
      <c r="AX14">
        <v>30014025</v>
      </c>
      <c r="AY14" t="s">
        <v>142</v>
      </c>
      <c r="AZ14" t="s">
        <v>142</v>
      </c>
      <c r="BE14" t="s">
        <v>142</v>
      </c>
      <c r="BF14">
        <v>235025</v>
      </c>
      <c r="BG14" t="s">
        <v>124</v>
      </c>
      <c r="BH14" t="s">
        <v>124</v>
      </c>
      <c r="BM14" t="s">
        <v>124</v>
      </c>
      <c r="BN14">
        <v>4025</v>
      </c>
      <c r="BO14" t="s">
        <v>125</v>
      </c>
      <c r="BP14" t="s">
        <v>125</v>
      </c>
      <c r="BQ14" t="s">
        <v>224</v>
      </c>
      <c r="BR14" t="s">
        <v>225</v>
      </c>
      <c r="BS14" t="s">
        <v>226</v>
      </c>
      <c r="BT14" t="s">
        <v>227</v>
      </c>
      <c r="BU14" t="s">
        <v>228</v>
      </c>
      <c r="BV14">
        <v>4141025</v>
      </c>
      <c r="BW14" t="s">
        <v>129</v>
      </c>
      <c r="BX14" t="s">
        <v>130</v>
      </c>
      <c r="BY14" t="s">
        <v>146</v>
      </c>
      <c r="BZ14" t="s">
        <v>146</v>
      </c>
      <c r="CA14" t="s">
        <v>147</v>
      </c>
      <c r="CC14" t="s">
        <v>147</v>
      </c>
      <c r="CD14">
        <v>95025</v>
      </c>
      <c r="CE14" t="s">
        <v>134</v>
      </c>
      <c r="CF14" t="s">
        <v>134</v>
      </c>
      <c r="CG14" t="s">
        <v>134</v>
      </c>
      <c r="CH14" t="s">
        <v>152</v>
      </c>
      <c r="CI14" t="s">
        <v>224</v>
      </c>
      <c r="CJ14" t="s">
        <v>224</v>
      </c>
      <c r="CK14" t="s">
        <v>136</v>
      </c>
      <c r="CL14" t="s">
        <v>137</v>
      </c>
      <c r="CM14" t="s">
        <v>138</v>
      </c>
    </row>
    <row r="15" spans="1:91" ht="15" x14ac:dyDescent="0.25">
      <c r="A15" t="s">
        <v>95</v>
      </c>
      <c r="B15" t="s">
        <v>96</v>
      </c>
      <c r="C15" t="s">
        <v>97</v>
      </c>
      <c r="D15" t="s">
        <v>98</v>
      </c>
      <c r="E15" t="s">
        <v>99</v>
      </c>
      <c r="F15" t="s">
        <v>100</v>
      </c>
      <c r="G15" t="s">
        <v>101</v>
      </c>
      <c r="L15" t="s">
        <v>101</v>
      </c>
      <c r="M15">
        <v>32275025</v>
      </c>
      <c r="N15" t="s">
        <v>140</v>
      </c>
      <c r="O15" t="s">
        <v>200</v>
      </c>
      <c r="P15" s="22">
        <v>3000</v>
      </c>
      <c r="Q15" s="22">
        <v>0</v>
      </c>
      <c r="R15" s="22">
        <v>0</v>
      </c>
      <c r="S15" s="22">
        <v>0</v>
      </c>
      <c r="T15" s="22">
        <v>0</v>
      </c>
      <c r="U15" s="22">
        <v>3000</v>
      </c>
      <c r="V15" s="22">
        <v>0</v>
      </c>
      <c r="W15" s="22">
        <v>0</v>
      </c>
      <c r="X15" s="16">
        <v>3000</v>
      </c>
      <c r="Y15" t="s">
        <v>105</v>
      </c>
      <c r="Z15" t="s">
        <v>106</v>
      </c>
      <c r="AA15" t="s">
        <v>107</v>
      </c>
      <c r="AE15" t="s">
        <v>107</v>
      </c>
      <c r="AF15">
        <v>30001025</v>
      </c>
      <c r="AG15" t="s">
        <v>108</v>
      </c>
      <c r="AH15" t="s">
        <v>109</v>
      </c>
      <c r="AI15" t="s">
        <v>201</v>
      </c>
      <c r="AJ15" t="s">
        <v>202</v>
      </c>
      <c r="AM15" s="3" t="s">
        <v>202</v>
      </c>
      <c r="AN15">
        <v>341025</v>
      </c>
      <c r="AO15" t="s">
        <v>115</v>
      </c>
      <c r="AP15" t="s">
        <v>116</v>
      </c>
      <c r="AQ15" t="s">
        <v>141</v>
      </c>
      <c r="AW15" t="s">
        <v>141</v>
      </c>
      <c r="AX15">
        <v>30014025</v>
      </c>
      <c r="AY15" t="s">
        <v>162</v>
      </c>
      <c r="AZ15" t="s">
        <v>163</v>
      </c>
      <c r="BA15" t="s">
        <v>164</v>
      </c>
      <c r="BB15" t="s">
        <v>165</v>
      </c>
      <c r="BC15" t="s">
        <v>166</v>
      </c>
      <c r="BD15" t="s">
        <v>229</v>
      </c>
      <c r="BE15" t="s">
        <v>230</v>
      </c>
      <c r="BF15">
        <v>30038025</v>
      </c>
      <c r="BG15" t="s">
        <v>124</v>
      </c>
      <c r="BH15" t="s">
        <v>124</v>
      </c>
      <c r="BM15" t="s">
        <v>124</v>
      </c>
      <c r="BN15">
        <v>4025</v>
      </c>
      <c r="BO15" t="s">
        <v>125</v>
      </c>
      <c r="BP15" t="s">
        <v>125</v>
      </c>
      <c r="BQ15" t="s">
        <v>143</v>
      </c>
      <c r="BR15" t="s">
        <v>162</v>
      </c>
      <c r="BS15" t="s">
        <v>169</v>
      </c>
      <c r="BT15" t="s">
        <v>229</v>
      </c>
      <c r="BU15" t="s">
        <v>229</v>
      </c>
      <c r="BV15">
        <v>3720025</v>
      </c>
      <c r="BW15" t="s">
        <v>129</v>
      </c>
      <c r="BX15" t="s">
        <v>130</v>
      </c>
      <c r="BY15" t="s">
        <v>146</v>
      </c>
      <c r="BZ15" t="s">
        <v>146</v>
      </c>
      <c r="CA15" t="s">
        <v>147</v>
      </c>
      <c r="CC15" t="s">
        <v>147</v>
      </c>
      <c r="CD15">
        <v>95025</v>
      </c>
      <c r="CE15" t="s">
        <v>134</v>
      </c>
      <c r="CF15" t="s">
        <v>134</v>
      </c>
      <c r="CG15" t="s">
        <v>134</v>
      </c>
      <c r="CH15" t="s">
        <v>152</v>
      </c>
      <c r="CI15" t="s">
        <v>143</v>
      </c>
      <c r="CJ15" t="s">
        <v>143</v>
      </c>
      <c r="CK15" t="s">
        <v>136</v>
      </c>
      <c r="CL15" t="s">
        <v>137</v>
      </c>
      <c r="CM15" t="s">
        <v>138</v>
      </c>
    </row>
    <row r="16" spans="1:91" ht="15" x14ac:dyDescent="0.25">
      <c r="A16" t="s">
        <v>95</v>
      </c>
      <c r="B16" t="s">
        <v>96</v>
      </c>
      <c r="C16" t="s">
        <v>97</v>
      </c>
      <c r="D16" t="s">
        <v>98</v>
      </c>
      <c r="E16" t="s">
        <v>99</v>
      </c>
      <c r="F16" t="s">
        <v>100</v>
      </c>
      <c r="G16" t="s">
        <v>101</v>
      </c>
      <c r="L16" t="s">
        <v>101</v>
      </c>
      <c r="M16">
        <v>32275025</v>
      </c>
      <c r="N16" t="s">
        <v>140</v>
      </c>
      <c r="O16" t="s">
        <v>200</v>
      </c>
      <c r="P16" s="20">
        <v>5000</v>
      </c>
      <c r="Q16" s="20">
        <v>0</v>
      </c>
      <c r="R16" s="20">
        <v>0</v>
      </c>
      <c r="S16" s="20">
        <v>0</v>
      </c>
      <c r="T16" s="20">
        <v>0</v>
      </c>
      <c r="U16" s="20">
        <v>5000</v>
      </c>
      <c r="V16" s="20">
        <v>0</v>
      </c>
      <c r="W16" s="20">
        <v>0</v>
      </c>
      <c r="X16" s="18">
        <v>5000</v>
      </c>
      <c r="Y16" t="s">
        <v>105</v>
      </c>
      <c r="Z16" t="s">
        <v>106</v>
      </c>
      <c r="AA16" t="s">
        <v>107</v>
      </c>
      <c r="AE16" t="s">
        <v>107</v>
      </c>
      <c r="AF16">
        <v>30001025</v>
      </c>
      <c r="AG16" t="s">
        <v>108</v>
      </c>
      <c r="AH16" t="s">
        <v>109</v>
      </c>
      <c r="AI16" t="s">
        <v>201</v>
      </c>
      <c r="AJ16" t="s">
        <v>202</v>
      </c>
      <c r="AM16" s="3" t="s">
        <v>202</v>
      </c>
      <c r="AN16">
        <v>341025</v>
      </c>
      <c r="AO16" t="s">
        <v>115</v>
      </c>
      <c r="AP16" t="s">
        <v>116</v>
      </c>
      <c r="AQ16" t="s">
        <v>141</v>
      </c>
      <c r="AW16" t="s">
        <v>141</v>
      </c>
      <c r="AX16">
        <v>30014025</v>
      </c>
      <c r="AY16" t="s">
        <v>118</v>
      </c>
      <c r="AZ16" t="s">
        <v>119</v>
      </c>
      <c r="BA16" t="s">
        <v>120</v>
      </c>
      <c r="BB16" t="s">
        <v>231</v>
      </c>
      <c r="BC16" t="s">
        <v>232</v>
      </c>
      <c r="BD16" t="s">
        <v>232</v>
      </c>
      <c r="BE16" t="s">
        <v>232</v>
      </c>
      <c r="BF16">
        <v>30017025</v>
      </c>
      <c r="BG16" t="s">
        <v>124</v>
      </c>
      <c r="BH16" t="s">
        <v>124</v>
      </c>
      <c r="BM16" t="s">
        <v>124</v>
      </c>
      <c r="BN16">
        <v>4025</v>
      </c>
      <c r="BO16" t="s">
        <v>125</v>
      </c>
      <c r="BP16" t="s">
        <v>125</v>
      </c>
      <c r="BQ16" t="s">
        <v>143</v>
      </c>
      <c r="BR16" t="s">
        <v>233</v>
      </c>
      <c r="BS16" t="s">
        <v>234</v>
      </c>
      <c r="BT16" t="s">
        <v>235</v>
      </c>
      <c r="BU16" t="s">
        <v>235</v>
      </c>
      <c r="BV16">
        <v>2551025</v>
      </c>
      <c r="BW16" t="s">
        <v>129</v>
      </c>
      <c r="BX16" t="s">
        <v>130</v>
      </c>
      <c r="BY16" t="s">
        <v>146</v>
      </c>
      <c r="BZ16" t="s">
        <v>236</v>
      </c>
      <c r="CA16" t="s">
        <v>237</v>
      </c>
      <c r="CC16" t="s">
        <v>237</v>
      </c>
      <c r="CD16">
        <v>96025</v>
      </c>
      <c r="CE16" t="s">
        <v>134</v>
      </c>
      <c r="CF16" t="s">
        <v>134</v>
      </c>
      <c r="CG16" t="s">
        <v>134</v>
      </c>
      <c r="CH16" t="s">
        <v>152</v>
      </c>
      <c r="CI16" t="s">
        <v>143</v>
      </c>
      <c r="CJ16" t="s">
        <v>143</v>
      </c>
      <c r="CK16" t="s">
        <v>136</v>
      </c>
      <c r="CL16" t="s">
        <v>137</v>
      </c>
      <c r="CM16" t="s">
        <v>138</v>
      </c>
    </row>
    <row r="17" spans="1:91" ht="15" x14ac:dyDescent="0.25">
      <c r="A17" t="s">
        <v>95</v>
      </c>
      <c r="B17" t="s">
        <v>96</v>
      </c>
      <c r="C17" t="s">
        <v>97</v>
      </c>
      <c r="D17" t="s">
        <v>98</v>
      </c>
      <c r="E17" t="s">
        <v>99</v>
      </c>
      <c r="F17" t="s">
        <v>100</v>
      </c>
      <c r="G17" t="s">
        <v>101</v>
      </c>
      <c r="L17" t="s">
        <v>101</v>
      </c>
      <c r="M17">
        <v>32275025</v>
      </c>
      <c r="N17" t="s">
        <v>140</v>
      </c>
      <c r="O17" t="s">
        <v>200</v>
      </c>
      <c r="P17" s="21">
        <v>5000</v>
      </c>
      <c r="Q17" s="21">
        <v>0</v>
      </c>
      <c r="R17" s="21">
        <v>0</v>
      </c>
      <c r="S17" s="21">
        <v>0</v>
      </c>
      <c r="T17" s="21">
        <v>0</v>
      </c>
      <c r="U17" s="21">
        <v>5000</v>
      </c>
      <c r="V17" s="21">
        <v>0</v>
      </c>
      <c r="W17" s="21">
        <v>0</v>
      </c>
      <c r="X17" s="15">
        <v>5000</v>
      </c>
      <c r="Y17" t="s">
        <v>105</v>
      </c>
      <c r="Z17" t="s">
        <v>106</v>
      </c>
      <c r="AA17" t="s">
        <v>107</v>
      </c>
      <c r="AE17" t="s">
        <v>107</v>
      </c>
      <c r="AF17">
        <v>30001025</v>
      </c>
      <c r="AG17" t="s">
        <v>108</v>
      </c>
      <c r="AH17" t="s">
        <v>109</v>
      </c>
      <c r="AI17" t="s">
        <v>201</v>
      </c>
      <c r="AJ17" t="s">
        <v>202</v>
      </c>
      <c r="AM17" s="3" t="s">
        <v>202</v>
      </c>
      <c r="AN17">
        <v>341025</v>
      </c>
      <c r="AO17" t="s">
        <v>115</v>
      </c>
      <c r="AP17" t="s">
        <v>116</v>
      </c>
      <c r="AQ17" t="s">
        <v>141</v>
      </c>
      <c r="AW17" t="s">
        <v>141</v>
      </c>
      <c r="AX17">
        <v>30014025</v>
      </c>
      <c r="AY17" t="s">
        <v>142</v>
      </c>
      <c r="AZ17" t="s">
        <v>142</v>
      </c>
      <c r="BE17" t="s">
        <v>142</v>
      </c>
      <c r="BF17">
        <v>235025</v>
      </c>
      <c r="BG17" t="s">
        <v>124</v>
      </c>
      <c r="BH17" t="s">
        <v>124</v>
      </c>
      <c r="BM17" t="s">
        <v>124</v>
      </c>
      <c r="BN17">
        <v>4025</v>
      </c>
      <c r="BO17" t="s">
        <v>125</v>
      </c>
      <c r="BP17" t="s">
        <v>125</v>
      </c>
      <c r="BQ17" t="s">
        <v>143</v>
      </c>
      <c r="BR17" t="s">
        <v>153</v>
      </c>
      <c r="BS17" t="s">
        <v>238</v>
      </c>
      <c r="BT17" t="s">
        <v>239</v>
      </c>
      <c r="BU17" t="s">
        <v>240</v>
      </c>
      <c r="BV17">
        <v>3981025</v>
      </c>
      <c r="BW17" t="s">
        <v>129</v>
      </c>
      <c r="BX17" t="s">
        <v>130</v>
      </c>
      <c r="BY17" t="s">
        <v>146</v>
      </c>
      <c r="BZ17" t="s">
        <v>146</v>
      </c>
      <c r="CA17" t="s">
        <v>147</v>
      </c>
      <c r="CC17" t="s">
        <v>147</v>
      </c>
      <c r="CD17">
        <v>95025</v>
      </c>
      <c r="CE17" t="s">
        <v>134</v>
      </c>
      <c r="CF17" t="s">
        <v>134</v>
      </c>
      <c r="CG17" t="s">
        <v>134</v>
      </c>
      <c r="CH17" t="s">
        <v>152</v>
      </c>
      <c r="CI17" t="s">
        <v>143</v>
      </c>
      <c r="CJ17" t="s">
        <v>143</v>
      </c>
      <c r="CK17" t="s">
        <v>136</v>
      </c>
      <c r="CL17" t="s">
        <v>137</v>
      </c>
      <c r="CM17" t="s">
        <v>138</v>
      </c>
    </row>
    <row r="18" spans="1:91" ht="15" x14ac:dyDescent="0.25">
      <c r="A18" t="s">
        <v>95</v>
      </c>
      <c r="B18" t="s">
        <v>96</v>
      </c>
      <c r="C18" t="s">
        <v>97</v>
      </c>
      <c r="D18" t="s">
        <v>98</v>
      </c>
      <c r="E18" t="s">
        <v>99</v>
      </c>
      <c r="F18" t="s">
        <v>100</v>
      </c>
      <c r="G18" t="s">
        <v>101</v>
      </c>
      <c r="L18" t="s">
        <v>101</v>
      </c>
      <c r="M18">
        <v>32275025</v>
      </c>
      <c r="N18" t="s">
        <v>140</v>
      </c>
      <c r="O18" t="s">
        <v>200</v>
      </c>
      <c r="P18" s="25">
        <v>7000</v>
      </c>
      <c r="Q18" s="25">
        <v>0</v>
      </c>
      <c r="R18" s="25">
        <v>0</v>
      </c>
      <c r="S18" s="25">
        <v>0</v>
      </c>
      <c r="T18" s="25">
        <v>0</v>
      </c>
      <c r="U18" s="25">
        <v>7000</v>
      </c>
      <c r="V18" s="25">
        <v>0</v>
      </c>
      <c r="W18" s="25">
        <v>3218.91</v>
      </c>
      <c r="X18" s="1">
        <v>3781.09</v>
      </c>
      <c r="Y18" t="s">
        <v>105</v>
      </c>
      <c r="Z18" t="s">
        <v>106</v>
      </c>
      <c r="AA18" t="s">
        <v>107</v>
      </c>
      <c r="AE18" t="s">
        <v>107</v>
      </c>
      <c r="AF18">
        <v>30001025</v>
      </c>
      <c r="AG18" t="s">
        <v>108</v>
      </c>
      <c r="AH18" t="s">
        <v>109</v>
      </c>
      <c r="AI18" t="s">
        <v>201</v>
      </c>
      <c r="AJ18" t="s">
        <v>202</v>
      </c>
      <c r="AM18" s="3" t="s">
        <v>202</v>
      </c>
      <c r="AN18">
        <v>341025</v>
      </c>
      <c r="AO18" t="s">
        <v>115</v>
      </c>
      <c r="AP18" t="s">
        <v>116</v>
      </c>
      <c r="AQ18" t="s">
        <v>141</v>
      </c>
      <c r="AW18" t="s">
        <v>141</v>
      </c>
      <c r="AX18">
        <v>30014025</v>
      </c>
      <c r="AY18" t="s">
        <v>142</v>
      </c>
      <c r="AZ18" t="s">
        <v>142</v>
      </c>
      <c r="BE18" t="s">
        <v>142</v>
      </c>
      <c r="BF18">
        <v>235025</v>
      </c>
      <c r="BG18" t="s">
        <v>124</v>
      </c>
      <c r="BH18" t="s">
        <v>124</v>
      </c>
      <c r="BM18" t="s">
        <v>124</v>
      </c>
      <c r="BN18">
        <v>4025</v>
      </c>
      <c r="BO18" t="s">
        <v>125</v>
      </c>
      <c r="BP18" t="s">
        <v>125</v>
      </c>
      <c r="BQ18" t="s">
        <v>143</v>
      </c>
      <c r="BR18" t="s">
        <v>195</v>
      </c>
      <c r="BS18" t="s">
        <v>241</v>
      </c>
      <c r="BT18" t="s">
        <v>241</v>
      </c>
      <c r="BU18" t="s">
        <v>241</v>
      </c>
      <c r="BV18">
        <v>2247025</v>
      </c>
      <c r="BW18" t="s">
        <v>129</v>
      </c>
      <c r="BX18" t="s">
        <v>130</v>
      </c>
      <c r="BY18" t="s">
        <v>146</v>
      </c>
      <c r="BZ18" t="s">
        <v>146</v>
      </c>
      <c r="CA18" t="s">
        <v>147</v>
      </c>
      <c r="CC18" t="s">
        <v>147</v>
      </c>
      <c r="CD18">
        <v>95025</v>
      </c>
      <c r="CE18" t="s">
        <v>134</v>
      </c>
      <c r="CF18" t="s">
        <v>134</v>
      </c>
      <c r="CG18" t="s">
        <v>134</v>
      </c>
      <c r="CH18" t="s">
        <v>152</v>
      </c>
      <c r="CI18" t="s">
        <v>143</v>
      </c>
      <c r="CJ18" t="s">
        <v>143</v>
      </c>
      <c r="CK18" t="s">
        <v>136</v>
      </c>
      <c r="CL18" t="s">
        <v>137</v>
      </c>
      <c r="CM18" t="s">
        <v>138</v>
      </c>
    </row>
    <row r="19" spans="1:91" ht="15" x14ac:dyDescent="0.25">
      <c r="A19" t="s">
        <v>95</v>
      </c>
      <c r="B19" t="s">
        <v>96</v>
      </c>
      <c r="C19" t="s">
        <v>97</v>
      </c>
      <c r="D19" t="s">
        <v>98</v>
      </c>
      <c r="E19" t="s">
        <v>99</v>
      </c>
      <c r="F19" t="s">
        <v>100</v>
      </c>
      <c r="G19" t="s">
        <v>101</v>
      </c>
      <c r="L19" t="s">
        <v>101</v>
      </c>
      <c r="M19">
        <v>32275025</v>
      </c>
      <c r="N19" t="s">
        <v>140</v>
      </c>
      <c r="O19" t="s">
        <v>200</v>
      </c>
      <c r="P19" s="21">
        <v>8000</v>
      </c>
      <c r="Q19" s="21">
        <v>0</v>
      </c>
      <c r="R19" s="21">
        <v>0</v>
      </c>
      <c r="S19" s="21">
        <v>0</v>
      </c>
      <c r="T19" s="21">
        <v>0</v>
      </c>
      <c r="U19" s="21">
        <v>8000</v>
      </c>
      <c r="V19" s="21">
        <v>0</v>
      </c>
      <c r="W19" s="21">
        <v>1925.53</v>
      </c>
      <c r="X19" s="15">
        <v>6074.47</v>
      </c>
      <c r="Y19" t="s">
        <v>105</v>
      </c>
      <c r="Z19" t="s">
        <v>106</v>
      </c>
      <c r="AA19" t="s">
        <v>107</v>
      </c>
      <c r="AE19" t="s">
        <v>107</v>
      </c>
      <c r="AF19">
        <v>30001025</v>
      </c>
      <c r="AG19" t="s">
        <v>108</v>
      </c>
      <c r="AH19" t="s">
        <v>109</v>
      </c>
      <c r="AI19" t="s">
        <v>201</v>
      </c>
      <c r="AJ19" t="s">
        <v>202</v>
      </c>
      <c r="AM19" s="3" t="s">
        <v>202</v>
      </c>
      <c r="AN19">
        <v>341025</v>
      </c>
      <c r="AO19" t="s">
        <v>115</v>
      </c>
      <c r="AP19" t="s">
        <v>116</v>
      </c>
      <c r="AQ19" t="s">
        <v>141</v>
      </c>
      <c r="AW19" t="s">
        <v>141</v>
      </c>
      <c r="AX19">
        <v>30014025</v>
      </c>
      <c r="AY19" t="s">
        <v>142</v>
      </c>
      <c r="AZ19" t="s">
        <v>142</v>
      </c>
      <c r="BE19" t="s">
        <v>142</v>
      </c>
      <c r="BF19">
        <v>235025</v>
      </c>
      <c r="BG19" t="s">
        <v>124</v>
      </c>
      <c r="BH19" t="s">
        <v>124</v>
      </c>
      <c r="BM19" t="s">
        <v>124</v>
      </c>
      <c r="BN19">
        <v>4025</v>
      </c>
      <c r="BO19" t="s">
        <v>125</v>
      </c>
      <c r="BP19" t="s">
        <v>125</v>
      </c>
      <c r="BQ19" t="s">
        <v>143</v>
      </c>
      <c r="BR19" t="s">
        <v>149</v>
      </c>
      <c r="BS19" t="s">
        <v>150</v>
      </c>
      <c r="BT19" t="s">
        <v>151</v>
      </c>
      <c r="BU19" t="s">
        <v>151</v>
      </c>
      <c r="BV19">
        <v>3476025</v>
      </c>
      <c r="BW19" t="s">
        <v>129</v>
      </c>
      <c r="BX19" t="s">
        <v>130</v>
      </c>
      <c r="BY19" t="s">
        <v>146</v>
      </c>
      <c r="BZ19" t="s">
        <v>146</v>
      </c>
      <c r="CA19" t="s">
        <v>147</v>
      </c>
      <c r="CC19" t="s">
        <v>147</v>
      </c>
      <c r="CD19">
        <v>95025</v>
      </c>
      <c r="CE19" t="s">
        <v>134</v>
      </c>
      <c r="CF19" t="s">
        <v>134</v>
      </c>
      <c r="CG19" t="s">
        <v>134</v>
      </c>
      <c r="CH19" t="s">
        <v>152</v>
      </c>
      <c r="CI19" t="s">
        <v>143</v>
      </c>
      <c r="CJ19" t="s">
        <v>143</v>
      </c>
      <c r="CK19" t="s">
        <v>136</v>
      </c>
      <c r="CL19" t="s">
        <v>137</v>
      </c>
      <c r="CM19" t="s">
        <v>138</v>
      </c>
    </row>
    <row r="20" spans="1:91" ht="15" x14ac:dyDescent="0.25">
      <c r="A20" t="s">
        <v>95</v>
      </c>
      <c r="B20" t="s">
        <v>96</v>
      </c>
      <c r="C20" t="s">
        <v>97</v>
      </c>
      <c r="D20" t="s">
        <v>98</v>
      </c>
      <c r="E20" t="s">
        <v>99</v>
      </c>
      <c r="F20" t="s">
        <v>100</v>
      </c>
      <c r="G20" t="s">
        <v>101</v>
      </c>
      <c r="L20" t="s">
        <v>101</v>
      </c>
      <c r="M20">
        <v>32275025</v>
      </c>
      <c r="N20" t="s">
        <v>140</v>
      </c>
      <c r="O20" t="s">
        <v>200</v>
      </c>
      <c r="P20" s="21">
        <v>10000</v>
      </c>
      <c r="Q20" s="21">
        <v>0</v>
      </c>
      <c r="R20" s="21">
        <v>0</v>
      </c>
      <c r="S20" s="21">
        <v>0</v>
      </c>
      <c r="T20" s="21">
        <v>0</v>
      </c>
      <c r="U20" s="21">
        <v>10000</v>
      </c>
      <c r="V20" s="21">
        <v>0</v>
      </c>
      <c r="W20" s="21">
        <v>0</v>
      </c>
      <c r="X20" s="15">
        <v>10000</v>
      </c>
      <c r="Y20" t="s">
        <v>105</v>
      </c>
      <c r="Z20" t="s">
        <v>106</v>
      </c>
      <c r="AA20" t="s">
        <v>107</v>
      </c>
      <c r="AE20" t="s">
        <v>107</v>
      </c>
      <c r="AF20">
        <v>30001025</v>
      </c>
      <c r="AG20" t="s">
        <v>108</v>
      </c>
      <c r="AH20" t="s">
        <v>109</v>
      </c>
      <c r="AI20" t="s">
        <v>201</v>
      </c>
      <c r="AJ20" t="s">
        <v>202</v>
      </c>
      <c r="AM20" s="3" t="s">
        <v>202</v>
      </c>
      <c r="AN20">
        <v>341025</v>
      </c>
      <c r="AO20" t="s">
        <v>115</v>
      </c>
      <c r="AP20" t="s">
        <v>116</v>
      </c>
      <c r="AQ20" t="s">
        <v>141</v>
      </c>
      <c r="AW20" t="s">
        <v>141</v>
      </c>
      <c r="AX20">
        <v>30014025</v>
      </c>
      <c r="AY20" t="s">
        <v>142</v>
      </c>
      <c r="AZ20" t="s">
        <v>142</v>
      </c>
      <c r="BE20" t="s">
        <v>142</v>
      </c>
      <c r="BF20">
        <v>235025</v>
      </c>
      <c r="BG20" t="s">
        <v>124</v>
      </c>
      <c r="BH20" t="s">
        <v>124</v>
      </c>
      <c r="BM20" t="s">
        <v>124</v>
      </c>
      <c r="BN20">
        <v>4025</v>
      </c>
      <c r="BO20" t="s">
        <v>125</v>
      </c>
      <c r="BP20" t="s">
        <v>125</v>
      </c>
      <c r="BQ20" t="s">
        <v>143</v>
      </c>
      <c r="BR20" t="s">
        <v>153</v>
      </c>
      <c r="BS20" t="s">
        <v>170</v>
      </c>
      <c r="BT20" t="s">
        <v>242</v>
      </c>
      <c r="BU20" t="s">
        <v>242</v>
      </c>
      <c r="BV20">
        <v>3361025</v>
      </c>
      <c r="BW20" t="s">
        <v>129</v>
      </c>
      <c r="BX20" t="s">
        <v>130</v>
      </c>
      <c r="BY20" t="s">
        <v>146</v>
      </c>
      <c r="BZ20" t="s">
        <v>146</v>
      </c>
      <c r="CA20" t="s">
        <v>147</v>
      </c>
      <c r="CC20" t="s">
        <v>147</v>
      </c>
      <c r="CD20">
        <v>95025</v>
      </c>
      <c r="CE20" t="s">
        <v>134</v>
      </c>
      <c r="CF20" t="s">
        <v>134</v>
      </c>
      <c r="CG20" t="s">
        <v>134</v>
      </c>
      <c r="CH20" t="s">
        <v>152</v>
      </c>
      <c r="CI20" t="s">
        <v>143</v>
      </c>
      <c r="CJ20" t="s">
        <v>143</v>
      </c>
      <c r="CK20" t="s">
        <v>136</v>
      </c>
      <c r="CL20" t="s">
        <v>137</v>
      </c>
      <c r="CM20" t="s">
        <v>138</v>
      </c>
    </row>
    <row r="21" spans="1:91" ht="15" x14ac:dyDescent="0.25">
      <c r="A21" t="s">
        <v>95</v>
      </c>
      <c r="B21" t="s">
        <v>96</v>
      </c>
      <c r="C21" t="s">
        <v>97</v>
      </c>
      <c r="D21" t="s">
        <v>98</v>
      </c>
      <c r="E21" t="s">
        <v>99</v>
      </c>
      <c r="F21" t="s">
        <v>100</v>
      </c>
      <c r="G21" t="s">
        <v>101</v>
      </c>
      <c r="L21" t="s">
        <v>101</v>
      </c>
      <c r="M21">
        <v>32275025</v>
      </c>
      <c r="N21" t="s">
        <v>140</v>
      </c>
      <c r="O21" t="s">
        <v>200</v>
      </c>
      <c r="P21" s="21">
        <v>10000</v>
      </c>
      <c r="Q21" s="21">
        <v>0</v>
      </c>
      <c r="R21" s="21">
        <v>0</v>
      </c>
      <c r="S21" s="21">
        <v>0</v>
      </c>
      <c r="T21" s="21">
        <v>0</v>
      </c>
      <c r="U21" s="21">
        <v>10000</v>
      </c>
      <c r="V21" s="21">
        <v>0</v>
      </c>
      <c r="W21" s="21">
        <v>0</v>
      </c>
      <c r="X21" s="15">
        <v>10000</v>
      </c>
      <c r="Y21" t="s">
        <v>105</v>
      </c>
      <c r="Z21" t="s">
        <v>106</v>
      </c>
      <c r="AA21" t="s">
        <v>107</v>
      </c>
      <c r="AE21" t="s">
        <v>107</v>
      </c>
      <c r="AF21">
        <v>30001025</v>
      </c>
      <c r="AG21" t="s">
        <v>108</v>
      </c>
      <c r="AH21" t="s">
        <v>109</v>
      </c>
      <c r="AI21" t="s">
        <v>201</v>
      </c>
      <c r="AJ21" t="s">
        <v>202</v>
      </c>
      <c r="AM21" s="3" t="s">
        <v>202</v>
      </c>
      <c r="AN21">
        <v>341025</v>
      </c>
      <c r="AO21" t="s">
        <v>115</v>
      </c>
      <c r="AP21" t="s">
        <v>116</v>
      </c>
      <c r="AQ21" t="s">
        <v>141</v>
      </c>
      <c r="AW21" t="s">
        <v>141</v>
      </c>
      <c r="AX21">
        <v>30014025</v>
      </c>
      <c r="AY21" t="s">
        <v>142</v>
      </c>
      <c r="AZ21" t="s">
        <v>142</v>
      </c>
      <c r="BE21" t="s">
        <v>142</v>
      </c>
      <c r="BF21">
        <v>235025</v>
      </c>
      <c r="BG21" t="s">
        <v>124</v>
      </c>
      <c r="BH21" t="s">
        <v>124</v>
      </c>
      <c r="BM21" t="s">
        <v>124</v>
      </c>
      <c r="BN21">
        <v>4025</v>
      </c>
      <c r="BO21" t="s">
        <v>125</v>
      </c>
      <c r="BP21" t="s">
        <v>125</v>
      </c>
      <c r="BQ21" t="s">
        <v>143</v>
      </c>
      <c r="BR21" t="s">
        <v>153</v>
      </c>
      <c r="BS21" t="s">
        <v>170</v>
      </c>
      <c r="BT21" t="s">
        <v>243</v>
      </c>
      <c r="BU21" t="s">
        <v>243</v>
      </c>
      <c r="BV21">
        <v>3359025</v>
      </c>
      <c r="BW21" t="s">
        <v>129</v>
      </c>
      <c r="BX21" t="s">
        <v>130</v>
      </c>
      <c r="BY21" t="s">
        <v>146</v>
      </c>
      <c r="BZ21" t="s">
        <v>146</v>
      </c>
      <c r="CA21" t="s">
        <v>147</v>
      </c>
      <c r="CC21" t="s">
        <v>147</v>
      </c>
      <c r="CD21">
        <v>95025</v>
      </c>
      <c r="CE21" t="s">
        <v>134</v>
      </c>
      <c r="CF21" t="s">
        <v>134</v>
      </c>
      <c r="CG21" t="s">
        <v>134</v>
      </c>
      <c r="CH21" t="s">
        <v>152</v>
      </c>
      <c r="CI21" t="s">
        <v>143</v>
      </c>
      <c r="CJ21" t="s">
        <v>143</v>
      </c>
      <c r="CK21" t="s">
        <v>136</v>
      </c>
      <c r="CL21" t="s">
        <v>137</v>
      </c>
      <c r="CM21" t="s">
        <v>138</v>
      </c>
    </row>
    <row r="22" spans="1:91" ht="15" x14ac:dyDescent="0.25">
      <c r="A22" t="s">
        <v>95</v>
      </c>
      <c r="B22" t="s">
        <v>96</v>
      </c>
      <c r="C22" t="s">
        <v>97</v>
      </c>
      <c r="D22" t="s">
        <v>98</v>
      </c>
      <c r="E22" t="s">
        <v>99</v>
      </c>
      <c r="F22" t="s">
        <v>100</v>
      </c>
      <c r="G22" t="s">
        <v>101</v>
      </c>
      <c r="L22" t="s">
        <v>101</v>
      </c>
      <c r="M22">
        <v>32275025</v>
      </c>
      <c r="N22" t="s">
        <v>140</v>
      </c>
      <c r="O22" t="s">
        <v>200</v>
      </c>
      <c r="P22" s="21">
        <v>10000</v>
      </c>
      <c r="Q22" s="21">
        <v>0</v>
      </c>
      <c r="R22" s="21">
        <v>0</v>
      </c>
      <c r="S22" s="21">
        <v>0</v>
      </c>
      <c r="T22" s="21">
        <v>0</v>
      </c>
      <c r="U22" s="21">
        <v>10000</v>
      </c>
      <c r="V22" s="21">
        <v>0</v>
      </c>
      <c r="W22" s="21">
        <v>3930.39</v>
      </c>
      <c r="X22" s="15">
        <v>6069.61</v>
      </c>
      <c r="Y22" t="s">
        <v>105</v>
      </c>
      <c r="Z22" t="s">
        <v>106</v>
      </c>
      <c r="AA22" t="s">
        <v>107</v>
      </c>
      <c r="AE22" t="s">
        <v>107</v>
      </c>
      <c r="AF22">
        <v>30001025</v>
      </c>
      <c r="AG22" t="s">
        <v>108</v>
      </c>
      <c r="AH22" t="s">
        <v>109</v>
      </c>
      <c r="AI22" t="s">
        <v>201</v>
      </c>
      <c r="AJ22" t="s">
        <v>202</v>
      </c>
      <c r="AM22" s="3" t="s">
        <v>202</v>
      </c>
      <c r="AN22">
        <v>341025</v>
      </c>
      <c r="AO22" t="s">
        <v>115</v>
      </c>
      <c r="AP22" t="s">
        <v>116</v>
      </c>
      <c r="AQ22" t="s">
        <v>141</v>
      </c>
      <c r="AW22" t="s">
        <v>141</v>
      </c>
      <c r="AX22">
        <v>30014025</v>
      </c>
      <c r="AY22" t="s">
        <v>142</v>
      </c>
      <c r="AZ22" t="s">
        <v>142</v>
      </c>
      <c r="BE22" t="s">
        <v>142</v>
      </c>
      <c r="BF22">
        <v>235025</v>
      </c>
      <c r="BG22" t="s">
        <v>124</v>
      </c>
      <c r="BH22" t="s">
        <v>124</v>
      </c>
      <c r="BM22" t="s">
        <v>124</v>
      </c>
      <c r="BN22">
        <v>4025</v>
      </c>
      <c r="BO22" t="s">
        <v>125</v>
      </c>
      <c r="BP22" t="s">
        <v>125</v>
      </c>
      <c r="BQ22" t="s">
        <v>143</v>
      </c>
      <c r="BR22" t="s">
        <v>149</v>
      </c>
      <c r="BS22" t="s">
        <v>150</v>
      </c>
      <c r="BT22" t="s">
        <v>157</v>
      </c>
      <c r="BU22" t="s">
        <v>157</v>
      </c>
      <c r="BV22">
        <v>3482025</v>
      </c>
      <c r="BW22" t="s">
        <v>129</v>
      </c>
      <c r="BX22" t="s">
        <v>130</v>
      </c>
      <c r="BY22" t="s">
        <v>146</v>
      </c>
      <c r="BZ22" t="s">
        <v>146</v>
      </c>
      <c r="CA22" t="s">
        <v>147</v>
      </c>
      <c r="CC22" t="s">
        <v>147</v>
      </c>
      <c r="CD22">
        <v>95025</v>
      </c>
      <c r="CE22" t="s">
        <v>134</v>
      </c>
      <c r="CF22" t="s">
        <v>134</v>
      </c>
      <c r="CG22" t="s">
        <v>134</v>
      </c>
      <c r="CH22" t="s">
        <v>152</v>
      </c>
      <c r="CI22" t="s">
        <v>143</v>
      </c>
      <c r="CJ22" t="s">
        <v>143</v>
      </c>
      <c r="CK22" t="s">
        <v>136</v>
      </c>
      <c r="CL22" t="s">
        <v>137</v>
      </c>
      <c r="CM22" t="s">
        <v>138</v>
      </c>
    </row>
    <row r="23" spans="1:91" ht="15" x14ac:dyDescent="0.25">
      <c r="A23" t="s">
        <v>95</v>
      </c>
      <c r="B23" t="s">
        <v>96</v>
      </c>
      <c r="C23" t="s">
        <v>97</v>
      </c>
      <c r="D23" t="s">
        <v>98</v>
      </c>
      <c r="E23" t="s">
        <v>99</v>
      </c>
      <c r="F23" t="s">
        <v>100</v>
      </c>
      <c r="G23" t="s">
        <v>101</v>
      </c>
      <c r="L23" t="s">
        <v>101</v>
      </c>
      <c r="M23">
        <v>32275025</v>
      </c>
      <c r="N23" t="s">
        <v>140</v>
      </c>
      <c r="O23" t="s">
        <v>200</v>
      </c>
      <c r="P23" s="25">
        <v>10000</v>
      </c>
      <c r="Q23" s="25">
        <v>0</v>
      </c>
      <c r="R23" s="25">
        <v>0</v>
      </c>
      <c r="S23" s="25">
        <v>0</v>
      </c>
      <c r="T23" s="25">
        <v>0</v>
      </c>
      <c r="U23" s="25">
        <v>10000</v>
      </c>
      <c r="V23" s="25">
        <v>0</v>
      </c>
      <c r="W23" s="25">
        <v>10000</v>
      </c>
      <c r="X23" s="1">
        <v>0</v>
      </c>
      <c r="Y23" t="s">
        <v>105</v>
      </c>
      <c r="Z23" t="s">
        <v>106</v>
      </c>
      <c r="AA23" t="s">
        <v>107</v>
      </c>
      <c r="AE23" t="s">
        <v>107</v>
      </c>
      <c r="AF23">
        <v>30001025</v>
      </c>
      <c r="AG23" t="s">
        <v>108</v>
      </c>
      <c r="AH23" t="s">
        <v>109</v>
      </c>
      <c r="AI23" t="s">
        <v>201</v>
      </c>
      <c r="AJ23" t="s">
        <v>202</v>
      </c>
      <c r="AM23" s="3" t="s">
        <v>202</v>
      </c>
      <c r="AN23">
        <v>341025</v>
      </c>
      <c r="AO23" t="s">
        <v>115</v>
      </c>
      <c r="AP23" t="s">
        <v>116</v>
      </c>
      <c r="AQ23" t="s">
        <v>141</v>
      </c>
      <c r="AW23" t="s">
        <v>141</v>
      </c>
      <c r="AX23">
        <v>30014025</v>
      </c>
      <c r="AY23" t="s">
        <v>142</v>
      </c>
      <c r="AZ23" t="s">
        <v>142</v>
      </c>
      <c r="BE23" t="s">
        <v>142</v>
      </c>
      <c r="BF23">
        <v>235025</v>
      </c>
      <c r="BG23" t="s">
        <v>124</v>
      </c>
      <c r="BH23" t="s">
        <v>124</v>
      </c>
      <c r="BM23" t="s">
        <v>124</v>
      </c>
      <c r="BN23">
        <v>4025</v>
      </c>
      <c r="BO23" t="s">
        <v>125</v>
      </c>
      <c r="BP23" t="s">
        <v>125</v>
      </c>
      <c r="BQ23" t="s">
        <v>143</v>
      </c>
      <c r="BR23" t="s">
        <v>195</v>
      </c>
      <c r="BS23" t="s">
        <v>196</v>
      </c>
      <c r="BT23" t="s">
        <v>196</v>
      </c>
      <c r="BU23" t="s">
        <v>196</v>
      </c>
      <c r="BV23">
        <v>2245025</v>
      </c>
      <c r="BW23" t="s">
        <v>129</v>
      </c>
      <c r="BX23" t="s">
        <v>130</v>
      </c>
      <c r="BY23" t="s">
        <v>146</v>
      </c>
      <c r="BZ23" t="s">
        <v>146</v>
      </c>
      <c r="CA23" t="s">
        <v>147</v>
      </c>
      <c r="CC23" t="s">
        <v>147</v>
      </c>
      <c r="CD23">
        <v>95025</v>
      </c>
      <c r="CE23" t="s">
        <v>134</v>
      </c>
      <c r="CF23" t="s">
        <v>134</v>
      </c>
      <c r="CG23" t="s">
        <v>134</v>
      </c>
      <c r="CH23" t="s">
        <v>152</v>
      </c>
      <c r="CI23" t="s">
        <v>143</v>
      </c>
      <c r="CJ23" t="s">
        <v>143</v>
      </c>
      <c r="CK23" t="s">
        <v>136</v>
      </c>
      <c r="CL23" t="s">
        <v>137</v>
      </c>
      <c r="CM23" t="s">
        <v>138</v>
      </c>
    </row>
    <row r="24" spans="1:91" ht="15" x14ac:dyDescent="0.25">
      <c r="A24" t="s">
        <v>95</v>
      </c>
      <c r="B24" t="s">
        <v>96</v>
      </c>
      <c r="C24" t="s">
        <v>97</v>
      </c>
      <c r="D24" t="s">
        <v>98</v>
      </c>
      <c r="E24" t="s">
        <v>99</v>
      </c>
      <c r="F24" t="s">
        <v>100</v>
      </c>
      <c r="G24" t="s">
        <v>101</v>
      </c>
      <c r="L24" t="s">
        <v>101</v>
      </c>
      <c r="M24">
        <v>32275025</v>
      </c>
      <c r="N24" t="s">
        <v>140</v>
      </c>
      <c r="O24" t="s">
        <v>200</v>
      </c>
      <c r="P24" s="21">
        <v>15000</v>
      </c>
      <c r="Q24" s="21">
        <v>0</v>
      </c>
      <c r="R24" s="21">
        <v>0</v>
      </c>
      <c r="S24" s="21">
        <v>0</v>
      </c>
      <c r="T24" s="21">
        <v>0</v>
      </c>
      <c r="U24" s="21">
        <v>15000</v>
      </c>
      <c r="V24" s="21">
        <v>0</v>
      </c>
      <c r="W24" s="21">
        <v>0</v>
      </c>
      <c r="X24" s="15">
        <v>15000</v>
      </c>
      <c r="Y24" t="s">
        <v>105</v>
      </c>
      <c r="Z24" t="s">
        <v>106</v>
      </c>
      <c r="AA24" t="s">
        <v>107</v>
      </c>
      <c r="AE24" t="s">
        <v>107</v>
      </c>
      <c r="AF24">
        <v>30001025</v>
      </c>
      <c r="AG24" t="s">
        <v>108</v>
      </c>
      <c r="AH24" t="s">
        <v>109</v>
      </c>
      <c r="AI24" t="s">
        <v>201</v>
      </c>
      <c r="AJ24" t="s">
        <v>202</v>
      </c>
      <c r="AM24" s="3" t="s">
        <v>202</v>
      </c>
      <c r="AN24">
        <v>341025</v>
      </c>
      <c r="AO24" t="s">
        <v>115</v>
      </c>
      <c r="AP24" t="s">
        <v>116</v>
      </c>
      <c r="AQ24" t="s">
        <v>141</v>
      </c>
      <c r="AW24" t="s">
        <v>141</v>
      </c>
      <c r="AX24">
        <v>30014025</v>
      </c>
      <c r="AY24" t="s">
        <v>142</v>
      </c>
      <c r="AZ24" t="s">
        <v>142</v>
      </c>
      <c r="BE24" t="s">
        <v>142</v>
      </c>
      <c r="BF24">
        <v>235025</v>
      </c>
      <c r="BG24" t="s">
        <v>124</v>
      </c>
      <c r="BH24" t="s">
        <v>124</v>
      </c>
      <c r="BM24" t="s">
        <v>124</v>
      </c>
      <c r="BN24">
        <v>4025</v>
      </c>
      <c r="BO24" t="s">
        <v>125</v>
      </c>
      <c r="BP24" t="s">
        <v>125</v>
      </c>
      <c r="BQ24" t="s">
        <v>143</v>
      </c>
      <c r="BR24" t="s">
        <v>153</v>
      </c>
      <c r="BS24" t="s">
        <v>238</v>
      </c>
      <c r="BT24" t="s">
        <v>244</v>
      </c>
      <c r="BU24" t="s">
        <v>244</v>
      </c>
      <c r="BV24">
        <v>3367025</v>
      </c>
      <c r="BW24" t="s">
        <v>129</v>
      </c>
      <c r="BX24" t="s">
        <v>130</v>
      </c>
      <c r="BY24" t="s">
        <v>146</v>
      </c>
      <c r="BZ24" t="s">
        <v>146</v>
      </c>
      <c r="CA24" t="s">
        <v>147</v>
      </c>
      <c r="CC24" t="s">
        <v>147</v>
      </c>
      <c r="CD24">
        <v>95025</v>
      </c>
      <c r="CE24" t="s">
        <v>134</v>
      </c>
      <c r="CF24" t="s">
        <v>134</v>
      </c>
      <c r="CG24" t="s">
        <v>134</v>
      </c>
      <c r="CH24" t="s">
        <v>152</v>
      </c>
      <c r="CI24" t="s">
        <v>143</v>
      </c>
      <c r="CJ24" t="s">
        <v>143</v>
      </c>
      <c r="CK24" t="s">
        <v>136</v>
      </c>
      <c r="CL24" t="s">
        <v>137</v>
      </c>
      <c r="CM24" t="s">
        <v>138</v>
      </c>
    </row>
    <row r="25" spans="1:91" ht="15" x14ac:dyDescent="0.25">
      <c r="A25" t="s">
        <v>95</v>
      </c>
      <c r="B25" t="s">
        <v>96</v>
      </c>
      <c r="C25" t="s">
        <v>97</v>
      </c>
      <c r="D25" t="s">
        <v>98</v>
      </c>
      <c r="E25" t="s">
        <v>99</v>
      </c>
      <c r="F25" t="s">
        <v>100</v>
      </c>
      <c r="G25" t="s">
        <v>101</v>
      </c>
      <c r="L25" t="s">
        <v>101</v>
      </c>
      <c r="M25">
        <v>32275025</v>
      </c>
      <c r="N25" t="s">
        <v>140</v>
      </c>
      <c r="O25" t="s">
        <v>200</v>
      </c>
      <c r="P25" s="21">
        <v>15000</v>
      </c>
      <c r="Q25" s="21">
        <v>0</v>
      </c>
      <c r="R25" s="21">
        <v>0</v>
      </c>
      <c r="S25" s="21">
        <v>0</v>
      </c>
      <c r="T25" s="21">
        <v>0</v>
      </c>
      <c r="U25" s="21">
        <v>15000</v>
      </c>
      <c r="V25" s="21">
        <v>0</v>
      </c>
      <c r="W25" s="21">
        <v>0</v>
      </c>
      <c r="X25" s="15">
        <v>15000</v>
      </c>
      <c r="Y25" t="s">
        <v>105</v>
      </c>
      <c r="Z25" t="s">
        <v>106</v>
      </c>
      <c r="AA25" t="s">
        <v>107</v>
      </c>
      <c r="AE25" t="s">
        <v>107</v>
      </c>
      <c r="AF25">
        <v>30001025</v>
      </c>
      <c r="AG25" t="s">
        <v>108</v>
      </c>
      <c r="AH25" t="s">
        <v>109</v>
      </c>
      <c r="AI25" t="s">
        <v>201</v>
      </c>
      <c r="AJ25" t="s">
        <v>202</v>
      </c>
      <c r="AM25" s="3" t="s">
        <v>202</v>
      </c>
      <c r="AN25">
        <v>341025</v>
      </c>
      <c r="AO25" t="s">
        <v>115</v>
      </c>
      <c r="AP25" t="s">
        <v>116</v>
      </c>
      <c r="AQ25" t="s">
        <v>141</v>
      </c>
      <c r="AW25" t="s">
        <v>141</v>
      </c>
      <c r="AX25">
        <v>30014025</v>
      </c>
      <c r="AY25" t="s">
        <v>142</v>
      </c>
      <c r="AZ25" t="s">
        <v>142</v>
      </c>
      <c r="BE25" t="s">
        <v>142</v>
      </c>
      <c r="BF25">
        <v>235025</v>
      </c>
      <c r="BG25" t="s">
        <v>124</v>
      </c>
      <c r="BH25" t="s">
        <v>124</v>
      </c>
      <c r="BM25" t="s">
        <v>124</v>
      </c>
      <c r="BN25">
        <v>4025</v>
      </c>
      <c r="BO25" t="s">
        <v>125</v>
      </c>
      <c r="BP25" t="s">
        <v>125</v>
      </c>
      <c r="BQ25" t="s">
        <v>143</v>
      </c>
      <c r="BR25" t="s">
        <v>153</v>
      </c>
      <c r="BS25" t="s">
        <v>238</v>
      </c>
      <c r="BT25" t="s">
        <v>245</v>
      </c>
      <c r="BU25" t="s">
        <v>245</v>
      </c>
      <c r="BV25">
        <v>3365025</v>
      </c>
      <c r="BW25" t="s">
        <v>129</v>
      </c>
      <c r="BX25" t="s">
        <v>130</v>
      </c>
      <c r="BY25" t="s">
        <v>146</v>
      </c>
      <c r="BZ25" t="s">
        <v>146</v>
      </c>
      <c r="CA25" t="s">
        <v>147</v>
      </c>
      <c r="CC25" t="s">
        <v>147</v>
      </c>
      <c r="CD25">
        <v>95025</v>
      </c>
      <c r="CE25" t="s">
        <v>134</v>
      </c>
      <c r="CF25" t="s">
        <v>134</v>
      </c>
      <c r="CG25" t="s">
        <v>134</v>
      </c>
      <c r="CH25" t="s">
        <v>152</v>
      </c>
      <c r="CI25" t="s">
        <v>143</v>
      </c>
      <c r="CJ25" t="s">
        <v>143</v>
      </c>
      <c r="CK25" t="s">
        <v>136</v>
      </c>
      <c r="CL25" t="s">
        <v>137</v>
      </c>
      <c r="CM25" t="s">
        <v>138</v>
      </c>
    </row>
    <row r="26" spans="1:91" ht="15" x14ac:dyDescent="0.25">
      <c r="A26" t="s">
        <v>95</v>
      </c>
      <c r="B26" t="s">
        <v>96</v>
      </c>
      <c r="C26" t="s">
        <v>97</v>
      </c>
      <c r="D26" t="s">
        <v>98</v>
      </c>
      <c r="E26" t="s">
        <v>99</v>
      </c>
      <c r="F26" t="s">
        <v>100</v>
      </c>
      <c r="G26" t="s">
        <v>101</v>
      </c>
      <c r="L26" t="s">
        <v>101</v>
      </c>
      <c r="M26">
        <v>32275025</v>
      </c>
      <c r="N26" t="s">
        <v>140</v>
      </c>
      <c r="O26" t="s">
        <v>200</v>
      </c>
      <c r="P26" s="25">
        <v>15000</v>
      </c>
      <c r="Q26" s="25">
        <v>0</v>
      </c>
      <c r="R26" s="25">
        <v>0</v>
      </c>
      <c r="S26" s="25">
        <v>0</v>
      </c>
      <c r="T26" s="25">
        <v>0</v>
      </c>
      <c r="U26" s="25">
        <v>15000</v>
      </c>
      <c r="V26" s="25">
        <v>0</v>
      </c>
      <c r="W26" s="25">
        <v>1298.8</v>
      </c>
      <c r="X26" s="1">
        <v>13701.2</v>
      </c>
      <c r="Y26" t="s">
        <v>105</v>
      </c>
      <c r="Z26" t="s">
        <v>106</v>
      </c>
      <c r="AA26" t="s">
        <v>107</v>
      </c>
      <c r="AE26" t="s">
        <v>107</v>
      </c>
      <c r="AF26">
        <v>30001025</v>
      </c>
      <c r="AG26" t="s">
        <v>108</v>
      </c>
      <c r="AH26" t="s">
        <v>109</v>
      </c>
      <c r="AI26" t="s">
        <v>201</v>
      </c>
      <c r="AJ26" t="s">
        <v>202</v>
      </c>
      <c r="AM26" s="3" t="s">
        <v>202</v>
      </c>
      <c r="AN26">
        <v>341025</v>
      </c>
      <c r="AO26" t="s">
        <v>115</v>
      </c>
      <c r="AP26" t="s">
        <v>116</v>
      </c>
      <c r="AQ26" t="s">
        <v>141</v>
      </c>
      <c r="AW26" t="s">
        <v>141</v>
      </c>
      <c r="AX26">
        <v>30014025</v>
      </c>
      <c r="AY26" t="s">
        <v>142</v>
      </c>
      <c r="AZ26" t="s">
        <v>142</v>
      </c>
      <c r="BE26" t="s">
        <v>142</v>
      </c>
      <c r="BF26">
        <v>235025</v>
      </c>
      <c r="BG26" t="s">
        <v>124</v>
      </c>
      <c r="BH26" t="s">
        <v>124</v>
      </c>
      <c r="BM26" t="s">
        <v>124</v>
      </c>
      <c r="BN26">
        <v>4025</v>
      </c>
      <c r="BO26" t="s">
        <v>125</v>
      </c>
      <c r="BP26" t="s">
        <v>125</v>
      </c>
      <c r="BQ26" t="s">
        <v>143</v>
      </c>
      <c r="BR26" t="s">
        <v>209</v>
      </c>
      <c r="BS26" t="s">
        <v>246</v>
      </c>
      <c r="BT26" t="s">
        <v>247</v>
      </c>
      <c r="BU26" t="s">
        <v>247</v>
      </c>
      <c r="BV26">
        <v>2255025</v>
      </c>
      <c r="BW26" t="s">
        <v>129</v>
      </c>
      <c r="BX26" t="s">
        <v>130</v>
      </c>
      <c r="BY26" t="s">
        <v>146</v>
      </c>
      <c r="BZ26" t="s">
        <v>146</v>
      </c>
      <c r="CA26" t="s">
        <v>147</v>
      </c>
      <c r="CC26" t="s">
        <v>147</v>
      </c>
      <c r="CD26">
        <v>95025</v>
      </c>
      <c r="CE26" t="s">
        <v>134</v>
      </c>
      <c r="CF26" t="s">
        <v>134</v>
      </c>
      <c r="CG26" t="s">
        <v>134</v>
      </c>
      <c r="CH26" t="s">
        <v>152</v>
      </c>
      <c r="CI26" t="s">
        <v>143</v>
      </c>
      <c r="CJ26" t="s">
        <v>143</v>
      </c>
      <c r="CK26" t="s">
        <v>136</v>
      </c>
      <c r="CL26" t="s">
        <v>137</v>
      </c>
      <c r="CM26" t="s">
        <v>138</v>
      </c>
    </row>
    <row r="27" spans="1:91" ht="15" x14ac:dyDescent="0.25">
      <c r="A27" t="s">
        <v>95</v>
      </c>
      <c r="B27" t="s">
        <v>96</v>
      </c>
      <c r="C27" t="s">
        <v>97</v>
      </c>
      <c r="D27" t="s">
        <v>98</v>
      </c>
      <c r="E27" t="s">
        <v>99</v>
      </c>
      <c r="F27" t="s">
        <v>100</v>
      </c>
      <c r="G27" t="s">
        <v>101</v>
      </c>
      <c r="L27" t="s">
        <v>101</v>
      </c>
      <c r="M27">
        <v>32275025</v>
      </c>
      <c r="N27" t="s">
        <v>140</v>
      </c>
      <c r="O27" t="s">
        <v>200</v>
      </c>
      <c r="P27" s="23">
        <v>20000</v>
      </c>
      <c r="Q27" s="23">
        <v>0</v>
      </c>
      <c r="R27" s="23">
        <v>0</v>
      </c>
      <c r="S27" s="23">
        <v>0</v>
      </c>
      <c r="T27" s="23">
        <v>0</v>
      </c>
      <c r="U27" s="23">
        <v>20000</v>
      </c>
      <c r="V27" s="23">
        <v>0</v>
      </c>
      <c r="W27" s="23">
        <v>0</v>
      </c>
      <c r="X27" s="17">
        <v>20000</v>
      </c>
      <c r="Y27" t="s">
        <v>105</v>
      </c>
      <c r="Z27" t="s">
        <v>106</v>
      </c>
      <c r="AA27" t="s">
        <v>107</v>
      </c>
      <c r="AE27" t="s">
        <v>107</v>
      </c>
      <c r="AF27">
        <v>30001025</v>
      </c>
      <c r="AG27" t="s">
        <v>108</v>
      </c>
      <c r="AH27" t="s">
        <v>109</v>
      </c>
      <c r="AI27" t="s">
        <v>110</v>
      </c>
      <c r="AJ27" t="s">
        <v>111</v>
      </c>
      <c r="AK27" t="s">
        <v>112</v>
      </c>
      <c r="AL27" t="s">
        <v>113</v>
      </c>
      <c r="AM27" s="2" t="s">
        <v>114</v>
      </c>
      <c r="AN27">
        <v>853025</v>
      </c>
      <c r="AO27" t="s">
        <v>115</v>
      </c>
      <c r="AP27" t="s">
        <v>116</v>
      </c>
      <c r="AQ27" t="s">
        <v>117</v>
      </c>
      <c r="AW27" t="s">
        <v>117</v>
      </c>
      <c r="AX27">
        <v>30130025</v>
      </c>
      <c r="AY27" t="s">
        <v>142</v>
      </c>
      <c r="AZ27" t="s">
        <v>142</v>
      </c>
      <c r="BE27" t="s">
        <v>142</v>
      </c>
      <c r="BF27">
        <v>235025</v>
      </c>
      <c r="BG27" t="s">
        <v>124</v>
      </c>
      <c r="BH27" t="s">
        <v>124</v>
      </c>
      <c r="BM27" t="s">
        <v>124</v>
      </c>
      <c r="BN27">
        <v>4025</v>
      </c>
      <c r="BO27" t="s">
        <v>125</v>
      </c>
      <c r="BP27" t="s">
        <v>125</v>
      </c>
      <c r="BQ27" t="s">
        <v>143</v>
      </c>
      <c r="BR27" t="s">
        <v>248</v>
      </c>
      <c r="BS27" t="s">
        <v>249</v>
      </c>
      <c r="BT27" t="s">
        <v>249</v>
      </c>
      <c r="BU27" t="s">
        <v>249</v>
      </c>
      <c r="BV27">
        <v>2153025</v>
      </c>
      <c r="BW27" t="s">
        <v>129</v>
      </c>
      <c r="BX27" t="s">
        <v>130</v>
      </c>
      <c r="BY27" t="s">
        <v>146</v>
      </c>
      <c r="BZ27" t="s">
        <v>146</v>
      </c>
      <c r="CA27" t="s">
        <v>147</v>
      </c>
      <c r="CC27" t="s">
        <v>147</v>
      </c>
      <c r="CD27">
        <v>95025</v>
      </c>
      <c r="CE27" t="s">
        <v>134</v>
      </c>
      <c r="CF27" t="s">
        <v>134</v>
      </c>
      <c r="CG27" t="s">
        <v>134</v>
      </c>
      <c r="CH27" t="s">
        <v>152</v>
      </c>
      <c r="CI27" t="s">
        <v>143</v>
      </c>
      <c r="CJ27" t="s">
        <v>143</v>
      </c>
      <c r="CK27" t="s">
        <v>136</v>
      </c>
      <c r="CL27" t="s">
        <v>137</v>
      </c>
      <c r="CM27" t="s">
        <v>138</v>
      </c>
    </row>
    <row r="28" spans="1:91" ht="15" x14ac:dyDescent="0.25">
      <c r="A28" t="s">
        <v>95</v>
      </c>
      <c r="B28" t="s">
        <v>96</v>
      </c>
      <c r="C28" t="s">
        <v>97</v>
      </c>
      <c r="D28" t="s">
        <v>98</v>
      </c>
      <c r="E28" t="s">
        <v>99</v>
      </c>
      <c r="F28" t="s">
        <v>100</v>
      </c>
      <c r="G28" t="s">
        <v>101</v>
      </c>
      <c r="L28" t="s">
        <v>101</v>
      </c>
      <c r="M28">
        <v>32275025</v>
      </c>
      <c r="N28" t="s">
        <v>140</v>
      </c>
      <c r="O28" t="s">
        <v>200</v>
      </c>
      <c r="P28" s="21">
        <v>20000</v>
      </c>
      <c r="Q28" s="21">
        <v>0</v>
      </c>
      <c r="R28" s="21">
        <v>0</v>
      </c>
      <c r="S28" s="21">
        <v>0</v>
      </c>
      <c r="T28" s="21">
        <v>0</v>
      </c>
      <c r="U28" s="21">
        <v>20000</v>
      </c>
      <c r="V28" s="21">
        <v>0</v>
      </c>
      <c r="W28" s="21">
        <v>2059.91</v>
      </c>
      <c r="X28" s="15">
        <v>17940.09</v>
      </c>
      <c r="Y28" t="s">
        <v>105</v>
      </c>
      <c r="Z28" t="s">
        <v>106</v>
      </c>
      <c r="AA28" t="s">
        <v>107</v>
      </c>
      <c r="AE28" t="s">
        <v>107</v>
      </c>
      <c r="AF28">
        <v>30001025</v>
      </c>
      <c r="AG28" t="s">
        <v>108</v>
      </c>
      <c r="AH28" t="s">
        <v>109</v>
      </c>
      <c r="AI28" t="s">
        <v>110</v>
      </c>
      <c r="AJ28" t="s">
        <v>111</v>
      </c>
      <c r="AK28" t="s">
        <v>112</v>
      </c>
      <c r="AL28" t="s">
        <v>113</v>
      </c>
      <c r="AM28" s="2" t="s">
        <v>114</v>
      </c>
      <c r="AN28">
        <v>853025</v>
      </c>
      <c r="AO28" t="s">
        <v>115</v>
      </c>
      <c r="AP28" t="s">
        <v>116</v>
      </c>
      <c r="AQ28" t="s">
        <v>117</v>
      </c>
      <c r="AW28" t="s">
        <v>117</v>
      </c>
      <c r="AX28">
        <v>30130025</v>
      </c>
      <c r="AY28" t="s">
        <v>142</v>
      </c>
      <c r="AZ28" t="s">
        <v>142</v>
      </c>
      <c r="BE28" t="s">
        <v>142</v>
      </c>
      <c r="BF28">
        <v>235025</v>
      </c>
      <c r="BG28" t="s">
        <v>124</v>
      </c>
      <c r="BH28" t="s">
        <v>124</v>
      </c>
      <c r="BM28" t="s">
        <v>124</v>
      </c>
      <c r="BN28">
        <v>4025</v>
      </c>
      <c r="BO28" t="s">
        <v>125</v>
      </c>
      <c r="BP28" t="s">
        <v>125</v>
      </c>
      <c r="BQ28" t="s">
        <v>143</v>
      </c>
      <c r="BR28" t="s">
        <v>149</v>
      </c>
      <c r="BS28" t="s">
        <v>150</v>
      </c>
      <c r="BT28" t="s">
        <v>151</v>
      </c>
      <c r="BU28" t="s">
        <v>151</v>
      </c>
      <c r="BV28">
        <v>3476025</v>
      </c>
      <c r="BW28" t="s">
        <v>129</v>
      </c>
      <c r="BX28" t="s">
        <v>130</v>
      </c>
      <c r="BY28" t="s">
        <v>146</v>
      </c>
      <c r="BZ28" t="s">
        <v>146</v>
      </c>
      <c r="CA28" t="s">
        <v>147</v>
      </c>
      <c r="CC28" t="s">
        <v>147</v>
      </c>
      <c r="CD28">
        <v>95025</v>
      </c>
      <c r="CE28" t="s">
        <v>134</v>
      </c>
      <c r="CF28" t="s">
        <v>134</v>
      </c>
      <c r="CG28" t="s">
        <v>134</v>
      </c>
      <c r="CH28" t="s">
        <v>152</v>
      </c>
      <c r="CI28" t="s">
        <v>143</v>
      </c>
      <c r="CJ28" t="s">
        <v>143</v>
      </c>
      <c r="CK28" t="s">
        <v>136</v>
      </c>
      <c r="CL28" t="s">
        <v>137</v>
      </c>
      <c r="CM28" t="s">
        <v>138</v>
      </c>
    </row>
    <row r="29" spans="1:91" ht="15" x14ac:dyDescent="0.25">
      <c r="A29" t="s">
        <v>95</v>
      </c>
      <c r="B29" t="s">
        <v>96</v>
      </c>
      <c r="C29" t="s">
        <v>97</v>
      </c>
      <c r="D29" t="s">
        <v>98</v>
      </c>
      <c r="E29" t="s">
        <v>99</v>
      </c>
      <c r="F29" t="s">
        <v>100</v>
      </c>
      <c r="G29" t="s">
        <v>101</v>
      </c>
      <c r="L29" t="s">
        <v>101</v>
      </c>
      <c r="M29">
        <v>32275025</v>
      </c>
      <c r="N29" t="s">
        <v>140</v>
      </c>
      <c r="O29" t="s">
        <v>200</v>
      </c>
      <c r="P29" s="25">
        <v>25000</v>
      </c>
      <c r="Q29" s="25">
        <v>0</v>
      </c>
      <c r="R29" s="25">
        <v>0</v>
      </c>
      <c r="S29" s="25">
        <v>-2000</v>
      </c>
      <c r="T29" s="25">
        <v>0</v>
      </c>
      <c r="U29" s="25">
        <v>23000</v>
      </c>
      <c r="V29" s="25">
        <v>0</v>
      </c>
      <c r="W29" s="25">
        <v>0</v>
      </c>
      <c r="X29" s="1">
        <v>23000</v>
      </c>
      <c r="Y29" t="s">
        <v>105</v>
      </c>
      <c r="Z29" t="s">
        <v>106</v>
      </c>
      <c r="AA29" t="s">
        <v>107</v>
      </c>
      <c r="AE29" t="s">
        <v>107</v>
      </c>
      <c r="AF29">
        <v>30001025</v>
      </c>
      <c r="AG29" t="s">
        <v>108</v>
      </c>
      <c r="AH29" t="s">
        <v>109</v>
      </c>
      <c r="AI29" t="s">
        <v>201</v>
      </c>
      <c r="AJ29" t="s">
        <v>202</v>
      </c>
      <c r="AM29" s="3" t="s">
        <v>202</v>
      </c>
      <c r="AN29">
        <v>341025</v>
      </c>
      <c r="AO29" t="s">
        <v>115</v>
      </c>
      <c r="AP29" t="s">
        <v>116</v>
      </c>
      <c r="AQ29" t="s">
        <v>141</v>
      </c>
      <c r="AW29" t="s">
        <v>141</v>
      </c>
      <c r="AX29">
        <v>30014025</v>
      </c>
      <c r="AY29" t="s">
        <v>142</v>
      </c>
      <c r="AZ29" t="s">
        <v>142</v>
      </c>
      <c r="BE29" t="s">
        <v>142</v>
      </c>
      <c r="BF29">
        <v>235025</v>
      </c>
      <c r="BG29" t="s">
        <v>124</v>
      </c>
      <c r="BH29" t="s">
        <v>124</v>
      </c>
      <c r="BM29" t="s">
        <v>124</v>
      </c>
      <c r="BN29">
        <v>4025</v>
      </c>
      <c r="BO29" t="s">
        <v>125</v>
      </c>
      <c r="BP29" t="s">
        <v>125</v>
      </c>
      <c r="BQ29" t="s">
        <v>143</v>
      </c>
      <c r="BR29" t="s">
        <v>250</v>
      </c>
      <c r="BS29" t="s">
        <v>251</v>
      </c>
      <c r="BT29" t="s">
        <v>251</v>
      </c>
      <c r="BU29" t="s">
        <v>251</v>
      </c>
      <c r="BV29">
        <v>2799025</v>
      </c>
      <c r="BW29" t="s">
        <v>129</v>
      </c>
      <c r="BX29" t="s">
        <v>130</v>
      </c>
      <c r="BY29" t="s">
        <v>146</v>
      </c>
      <c r="BZ29" t="s">
        <v>146</v>
      </c>
      <c r="CA29" t="s">
        <v>147</v>
      </c>
      <c r="CC29" t="s">
        <v>147</v>
      </c>
      <c r="CD29">
        <v>95025</v>
      </c>
      <c r="CE29" t="s">
        <v>134</v>
      </c>
      <c r="CF29" t="s">
        <v>134</v>
      </c>
      <c r="CG29" t="s">
        <v>134</v>
      </c>
      <c r="CH29" t="s">
        <v>152</v>
      </c>
      <c r="CI29" t="s">
        <v>143</v>
      </c>
      <c r="CJ29" t="s">
        <v>143</v>
      </c>
      <c r="CK29" t="s">
        <v>136</v>
      </c>
      <c r="CL29" t="s">
        <v>137</v>
      </c>
      <c r="CM29" t="s">
        <v>138</v>
      </c>
    </row>
    <row r="30" spans="1:91" ht="15" x14ac:dyDescent="0.25">
      <c r="A30" t="s">
        <v>95</v>
      </c>
      <c r="B30" t="s">
        <v>96</v>
      </c>
      <c r="C30" t="s">
        <v>97</v>
      </c>
      <c r="D30" t="s">
        <v>98</v>
      </c>
      <c r="E30" t="s">
        <v>99</v>
      </c>
      <c r="F30" t="s">
        <v>100</v>
      </c>
      <c r="G30" t="s">
        <v>101</v>
      </c>
      <c r="L30" t="s">
        <v>101</v>
      </c>
      <c r="M30">
        <v>32275025</v>
      </c>
      <c r="N30" t="s">
        <v>140</v>
      </c>
      <c r="O30" t="s">
        <v>200</v>
      </c>
      <c r="P30" s="21">
        <v>25000</v>
      </c>
      <c r="Q30" s="21">
        <v>0</v>
      </c>
      <c r="R30" s="21">
        <v>0</v>
      </c>
      <c r="S30" s="21">
        <v>0</v>
      </c>
      <c r="T30" s="21">
        <v>0</v>
      </c>
      <c r="U30" s="21">
        <v>25000</v>
      </c>
      <c r="V30" s="21">
        <v>0</v>
      </c>
      <c r="W30" s="21">
        <v>21448.09</v>
      </c>
      <c r="X30" s="15">
        <v>3551.91</v>
      </c>
      <c r="Y30" t="s">
        <v>105</v>
      </c>
      <c r="Z30" t="s">
        <v>106</v>
      </c>
      <c r="AA30" t="s">
        <v>107</v>
      </c>
      <c r="AE30" t="s">
        <v>107</v>
      </c>
      <c r="AF30">
        <v>30001025</v>
      </c>
      <c r="AG30" t="s">
        <v>108</v>
      </c>
      <c r="AH30" t="s">
        <v>109</v>
      </c>
      <c r="AI30" t="s">
        <v>201</v>
      </c>
      <c r="AJ30" t="s">
        <v>202</v>
      </c>
      <c r="AM30" s="3" t="s">
        <v>202</v>
      </c>
      <c r="AN30">
        <v>341025</v>
      </c>
      <c r="AO30" t="s">
        <v>115</v>
      </c>
      <c r="AP30" t="s">
        <v>116</v>
      </c>
      <c r="AQ30" t="s">
        <v>141</v>
      </c>
      <c r="AW30" t="s">
        <v>141</v>
      </c>
      <c r="AX30">
        <v>30014025</v>
      </c>
      <c r="AY30" t="s">
        <v>142</v>
      </c>
      <c r="AZ30" t="s">
        <v>142</v>
      </c>
      <c r="BE30" t="s">
        <v>142</v>
      </c>
      <c r="BF30">
        <v>235025</v>
      </c>
      <c r="BG30" t="s">
        <v>124</v>
      </c>
      <c r="BH30" t="s">
        <v>124</v>
      </c>
      <c r="BM30" t="s">
        <v>124</v>
      </c>
      <c r="BN30">
        <v>4025</v>
      </c>
      <c r="BO30" t="s">
        <v>125</v>
      </c>
      <c r="BP30" t="s">
        <v>125</v>
      </c>
      <c r="BQ30" t="s">
        <v>143</v>
      </c>
      <c r="BR30" t="s">
        <v>153</v>
      </c>
      <c r="BS30" t="s">
        <v>238</v>
      </c>
      <c r="BT30" t="s">
        <v>252</v>
      </c>
      <c r="BU30" t="s">
        <v>252</v>
      </c>
      <c r="BV30">
        <v>3369025</v>
      </c>
      <c r="BW30" t="s">
        <v>129</v>
      </c>
      <c r="BX30" t="s">
        <v>130</v>
      </c>
      <c r="BY30" t="s">
        <v>146</v>
      </c>
      <c r="BZ30" t="s">
        <v>146</v>
      </c>
      <c r="CA30" t="s">
        <v>147</v>
      </c>
      <c r="CC30" t="s">
        <v>147</v>
      </c>
      <c r="CD30">
        <v>95025</v>
      </c>
      <c r="CE30" t="s">
        <v>134</v>
      </c>
      <c r="CF30" t="s">
        <v>134</v>
      </c>
      <c r="CG30" t="s">
        <v>134</v>
      </c>
      <c r="CH30" t="s">
        <v>152</v>
      </c>
      <c r="CI30" t="s">
        <v>143</v>
      </c>
      <c r="CJ30" t="s">
        <v>143</v>
      </c>
      <c r="CK30" t="s">
        <v>136</v>
      </c>
      <c r="CL30" t="s">
        <v>137</v>
      </c>
      <c r="CM30" t="s">
        <v>138</v>
      </c>
    </row>
    <row r="31" spans="1:91" ht="15" x14ac:dyDescent="0.25">
      <c r="A31" t="s">
        <v>95</v>
      </c>
      <c r="B31" t="s">
        <v>96</v>
      </c>
      <c r="C31" t="s">
        <v>97</v>
      </c>
      <c r="D31" t="s">
        <v>98</v>
      </c>
      <c r="E31" t="s">
        <v>99</v>
      </c>
      <c r="F31" t="s">
        <v>100</v>
      </c>
      <c r="G31" t="s">
        <v>101</v>
      </c>
      <c r="L31" t="s">
        <v>101</v>
      </c>
      <c r="M31">
        <v>32275025</v>
      </c>
      <c r="N31" t="s">
        <v>140</v>
      </c>
      <c r="O31" t="s">
        <v>200</v>
      </c>
      <c r="P31" s="25">
        <v>25000</v>
      </c>
      <c r="Q31" s="25">
        <v>0</v>
      </c>
      <c r="R31" s="25">
        <v>0</v>
      </c>
      <c r="S31" s="25">
        <v>70000</v>
      </c>
      <c r="T31" s="25">
        <v>0</v>
      </c>
      <c r="U31" s="25">
        <v>95000</v>
      </c>
      <c r="V31" s="25">
        <v>0</v>
      </c>
      <c r="W31" s="25">
        <v>18506.3</v>
      </c>
      <c r="X31" s="1">
        <v>76493.7</v>
      </c>
      <c r="Y31" t="s">
        <v>105</v>
      </c>
      <c r="Z31" t="s">
        <v>106</v>
      </c>
      <c r="AA31" t="s">
        <v>107</v>
      </c>
      <c r="AE31" t="s">
        <v>107</v>
      </c>
      <c r="AF31">
        <v>30001025</v>
      </c>
      <c r="AG31" t="s">
        <v>108</v>
      </c>
      <c r="AH31" t="s">
        <v>109</v>
      </c>
      <c r="AI31" t="s">
        <v>201</v>
      </c>
      <c r="AJ31" t="s">
        <v>202</v>
      </c>
      <c r="AM31" s="3" t="s">
        <v>202</v>
      </c>
      <c r="AN31">
        <v>341025</v>
      </c>
      <c r="AO31" t="s">
        <v>115</v>
      </c>
      <c r="AP31" t="s">
        <v>116</v>
      </c>
      <c r="AQ31" t="s">
        <v>141</v>
      </c>
      <c r="AW31" t="s">
        <v>141</v>
      </c>
      <c r="AX31">
        <v>30014025</v>
      </c>
      <c r="AY31" t="s">
        <v>142</v>
      </c>
      <c r="AZ31" t="s">
        <v>142</v>
      </c>
      <c r="BE31" t="s">
        <v>142</v>
      </c>
      <c r="BF31">
        <v>235025</v>
      </c>
      <c r="BG31" t="s">
        <v>124</v>
      </c>
      <c r="BH31" t="s">
        <v>124</v>
      </c>
      <c r="BM31" t="s">
        <v>124</v>
      </c>
      <c r="BN31">
        <v>4025</v>
      </c>
      <c r="BO31" t="s">
        <v>125</v>
      </c>
      <c r="BP31" t="s">
        <v>125</v>
      </c>
      <c r="BQ31" t="s">
        <v>143</v>
      </c>
      <c r="BR31" t="s">
        <v>250</v>
      </c>
      <c r="BS31" t="s">
        <v>253</v>
      </c>
      <c r="BT31" t="s">
        <v>253</v>
      </c>
      <c r="BU31" t="s">
        <v>253</v>
      </c>
      <c r="BV31">
        <v>2803025</v>
      </c>
      <c r="BW31" t="s">
        <v>129</v>
      </c>
      <c r="BX31" t="s">
        <v>130</v>
      </c>
      <c r="BY31" t="s">
        <v>146</v>
      </c>
      <c r="BZ31" t="s">
        <v>146</v>
      </c>
      <c r="CA31" t="s">
        <v>147</v>
      </c>
      <c r="CC31" t="s">
        <v>147</v>
      </c>
      <c r="CD31">
        <v>95025</v>
      </c>
      <c r="CE31" t="s">
        <v>134</v>
      </c>
      <c r="CF31" t="s">
        <v>134</v>
      </c>
      <c r="CG31" t="s">
        <v>134</v>
      </c>
      <c r="CH31" t="s">
        <v>152</v>
      </c>
      <c r="CI31" t="s">
        <v>143</v>
      </c>
      <c r="CJ31" t="s">
        <v>143</v>
      </c>
      <c r="CK31" t="s">
        <v>136</v>
      </c>
      <c r="CL31" t="s">
        <v>137</v>
      </c>
      <c r="CM31" t="s">
        <v>138</v>
      </c>
    </row>
    <row r="32" spans="1:91" ht="15" x14ac:dyDescent="0.25">
      <c r="A32" t="s">
        <v>95</v>
      </c>
      <c r="B32" t="s">
        <v>96</v>
      </c>
      <c r="C32" t="s">
        <v>97</v>
      </c>
      <c r="D32" t="s">
        <v>98</v>
      </c>
      <c r="E32" t="s">
        <v>99</v>
      </c>
      <c r="F32" t="s">
        <v>100</v>
      </c>
      <c r="G32" t="s">
        <v>101</v>
      </c>
      <c r="L32" t="s">
        <v>101</v>
      </c>
      <c r="M32">
        <v>32275025</v>
      </c>
      <c r="N32" t="s">
        <v>140</v>
      </c>
      <c r="O32" t="s">
        <v>200</v>
      </c>
      <c r="P32" s="20">
        <v>30000</v>
      </c>
      <c r="Q32" s="20">
        <v>0</v>
      </c>
      <c r="R32" s="20">
        <v>0</v>
      </c>
      <c r="S32" s="20">
        <v>-2000</v>
      </c>
      <c r="T32" s="20">
        <v>0</v>
      </c>
      <c r="U32" s="20">
        <v>28000</v>
      </c>
      <c r="V32" s="20">
        <v>0</v>
      </c>
      <c r="W32" s="20">
        <v>0</v>
      </c>
      <c r="X32" s="18">
        <v>28000</v>
      </c>
      <c r="Y32" t="s">
        <v>105</v>
      </c>
      <c r="Z32" t="s">
        <v>106</v>
      </c>
      <c r="AA32" t="s">
        <v>107</v>
      </c>
      <c r="AE32" t="s">
        <v>107</v>
      </c>
      <c r="AF32">
        <v>30001025</v>
      </c>
      <c r="AG32" t="s">
        <v>108</v>
      </c>
      <c r="AH32" t="s">
        <v>109</v>
      </c>
      <c r="AI32" t="s">
        <v>201</v>
      </c>
      <c r="AJ32" t="s">
        <v>202</v>
      </c>
      <c r="AM32" s="3" t="s">
        <v>202</v>
      </c>
      <c r="AN32">
        <v>341025</v>
      </c>
      <c r="AO32" t="s">
        <v>115</v>
      </c>
      <c r="AP32" t="s">
        <v>116</v>
      </c>
      <c r="AQ32" t="s">
        <v>141</v>
      </c>
      <c r="AW32" t="s">
        <v>141</v>
      </c>
      <c r="AX32">
        <v>30014025</v>
      </c>
      <c r="AY32" t="s">
        <v>142</v>
      </c>
      <c r="AZ32" t="s">
        <v>142</v>
      </c>
      <c r="BE32" t="s">
        <v>142</v>
      </c>
      <c r="BF32">
        <v>235025</v>
      </c>
      <c r="BG32" t="s">
        <v>124</v>
      </c>
      <c r="BH32" t="s">
        <v>124</v>
      </c>
      <c r="BM32" t="s">
        <v>124</v>
      </c>
      <c r="BN32">
        <v>4025</v>
      </c>
      <c r="BO32" t="s">
        <v>125</v>
      </c>
      <c r="BP32" t="s">
        <v>125</v>
      </c>
      <c r="BQ32" t="s">
        <v>143</v>
      </c>
      <c r="BR32" t="s">
        <v>254</v>
      </c>
      <c r="BS32" t="s">
        <v>255</v>
      </c>
      <c r="BT32" t="s">
        <v>256</v>
      </c>
      <c r="BU32" t="s">
        <v>256</v>
      </c>
      <c r="BV32">
        <v>2654025</v>
      </c>
      <c r="BW32" t="s">
        <v>129</v>
      </c>
      <c r="BX32" t="s">
        <v>130</v>
      </c>
      <c r="BY32" t="s">
        <v>146</v>
      </c>
      <c r="BZ32" t="s">
        <v>146</v>
      </c>
      <c r="CA32" t="s">
        <v>147</v>
      </c>
      <c r="CC32" t="s">
        <v>147</v>
      </c>
      <c r="CD32">
        <v>95025</v>
      </c>
      <c r="CE32" t="s">
        <v>134</v>
      </c>
      <c r="CF32" t="s">
        <v>134</v>
      </c>
      <c r="CG32" t="s">
        <v>134</v>
      </c>
      <c r="CH32" t="s">
        <v>152</v>
      </c>
      <c r="CI32" t="s">
        <v>143</v>
      </c>
      <c r="CJ32" t="s">
        <v>143</v>
      </c>
      <c r="CK32" t="s">
        <v>136</v>
      </c>
      <c r="CL32" t="s">
        <v>137</v>
      </c>
      <c r="CM32" t="s">
        <v>138</v>
      </c>
    </row>
    <row r="33" spans="1:91" ht="15" x14ac:dyDescent="0.25">
      <c r="A33" t="s">
        <v>95</v>
      </c>
      <c r="B33" t="s">
        <v>96</v>
      </c>
      <c r="C33" t="s">
        <v>97</v>
      </c>
      <c r="D33" t="s">
        <v>98</v>
      </c>
      <c r="E33" t="s">
        <v>99</v>
      </c>
      <c r="F33" t="s">
        <v>100</v>
      </c>
      <c r="G33" t="s">
        <v>101</v>
      </c>
      <c r="L33" t="s">
        <v>101</v>
      </c>
      <c r="M33">
        <v>32275025</v>
      </c>
      <c r="N33" t="s">
        <v>140</v>
      </c>
      <c r="O33" t="s">
        <v>200</v>
      </c>
      <c r="P33" s="22">
        <v>30000</v>
      </c>
      <c r="Q33" s="22">
        <v>0</v>
      </c>
      <c r="R33" s="22">
        <v>0</v>
      </c>
      <c r="S33" s="22">
        <v>0</v>
      </c>
      <c r="T33" s="22">
        <v>0</v>
      </c>
      <c r="U33" s="22">
        <v>30000</v>
      </c>
      <c r="V33" s="22">
        <v>0</v>
      </c>
      <c r="W33" s="22">
        <v>1104.6600000000001</v>
      </c>
      <c r="X33" s="16">
        <v>28895.34</v>
      </c>
      <c r="Y33" t="s">
        <v>105</v>
      </c>
      <c r="Z33" t="s">
        <v>106</v>
      </c>
      <c r="AA33" t="s">
        <v>107</v>
      </c>
      <c r="AE33" t="s">
        <v>107</v>
      </c>
      <c r="AF33">
        <v>30001025</v>
      </c>
      <c r="AG33" t="s">
        <v>108</v>
      </c>
      <c r="AH33" t="s">
        <v>109</v>
      </c>
      <c r="AI33" t="s">
        <v>201</v>
      </c>
      <c r="AJ33" t="s">
        <v>202</v>
      </c>
      <c r="AM33" s="3" t="s">
        <v>202</v>
      </c>
      <c r="AN33">
        <v>341025</v>
      </c>
      <c r="AO33" t="s">
        <v>115</v>
      </c>
      <c r="AP33" t="s">
        <v>116</v>
      </c>
      <c r="AQ33" t="s">
        <v>141</v>
      </c>
      <c r="AW33" t="s">
        <v>141</v>
      </c>
      <c r="AX33">
        <v>30014025</v>
      </c>
      <c r="AY33" t="s">
        <v>162</v>
      </c>
      <c r="AZ33" t="s">
        <v>163</v>
      </c>
      <c r="BA33" t="s">
        <v>164</v>
      </c>
      <c r="BB33" t="s">
        <v>165</v>
      </c>
      <c r="BC33" t="s">
        <v>166</v>
      </c>
      <c r="BD33" t="s">
        <v>257</v>
      </c>
      <c r="BE33" t="s">
        <v>258</v>
      </c>
      <c r="BF33">
        <v>30036025</v>
      </c>
      <c r="BG33" t="s">
        <v>124</v>
      </c>
      <c r="BH33" t="s">
        <v>124</v>
      </c>
      <c r="BM33" t="s">
        <v>124</v>
      </c>
      <c r="BN33">
        <v>4025</v>
      </c>
      <c r="BO33" t="s">
        <v>125</v>
      </c>
      <c r="BP33" t="s">
        <v>125</v>
      </c>
      <c r="BQ33" t="s">
        <v>143</v>
      </c>
      <c r="BR33" t="s">
        <v>162</v>
      </c>
      <c r="BS33" t="s">
        <v>169</v>
      </c>
      <c r="BT33" t="s">
        <v>259</v>
      </c>
      <c r="BU33" t="s">
        <v>260</v>
      </c>
      <c r="BV33">
        <v>4119025</v>
      </c>
      <c r="BW33" t="s">
        <v>129</v>
      </c>
      <c r="BX33" t="s">
        <v>130</v>
      </c>
      <c r="BY33" t="s">
        <v>146</v>
      </c>
      <c r="BZ33" t="s">
        <v>146</v>
      </c>
      <c r="CA33" t="s">
        <v>147</v>
      </c>
      <c r="CC33" t="s">
        <v>147</v>
      </c>
      <c r="CD33">
        <v>95025</v>
      </c>
      <c r="CE33" t="s">
        <v>134</v>
      </c>
      <c r="CF33" t="s">
        <v>134</v>
      </c>
      <c r="CG33" t="s">
        <v>134</v>
      </c>
      <c r="CH33" t="s">
        <v>152</v>
      </c>
      <c r="CI33" t="s">
        <v>143</v>
      </c>
      <c r="CJ33" t="s">
        <v>143</v>
      </c>
      <c r="CK33" t="s">
        <v>136</v>
      </c>
      <c r="CL33" t="s">
        <v>137</v>
      </c>
      <c r="CM33" t="s">
        <v>138</v>
      </c>
    </row>
    <row r="34" spans="1:91" ht="15" x14ac:dyDescent="0.25">
      <c r="A34" t="s">
        <v>95</v>
      </c>
      <c r="B34" t="s">
        <v>96</v>
      </c>
      <c r="C34" t="s">
        <v>97</v>
      </c>
      <c r="D34" t="s">
        <v>98</v>
      </c>
      <c r="E34" t="s">
        <v>99</v>
      </c>
      <c r="F34" t="s">
        <v>100</v>
      </c>
      <c r="G34" t="s">
        <v>101</v>
      </c>
      <c r="L34" t="s">
        <v>101</v>
      </c>
      <c r="M34">
        <v>32275025</v>
      </c>
      <c r="N34" t="s">
        <v>140</v>
      </c>
      <c r="O34" t="s">
        <v>200</v>
      </c>
      <c r="P34" s="21">
        <v>38000</v>
      </c>
      <c r="Q34" s="21">
        <v>0</v>
      </c>
      <c r="R34" s="21">
        <v>0</v>
      </c>
      <c r="S34" s="21">
        <v>0</v>
      </c>
      <c r="T34" s="21">
        <v>0</v>
      </c>
      <c r="U34" s="21">
        <v>38000</v>
      </c>
      <c r="V34" s="21">
        <v>0</v>
      </c>
      <c r="W34" s="21">
        <v>15560.03</v>
      </c>
      <c r="X34" s="15">
        <v>22439.97</v>
      </c>
      <c r="Y34" t="s">
        <v>105</v>
      </c>
      <c r="Z34" t="s">
        <v>106</v>
      </c>
      <c r="AA34" t="s">
        <v>107</v>
      </c>
      <c r="AE34" t="s">
        <v>107</v>
      </c>
      <c r="AF34">
        <v>30001025</v>
      </c>
      <c r="AG34" t="s">
        <v>108</v>
      </c>
      <c r="AH34" t="s">
        <v>109</v>
      </c>
      <c r="AI34" t="s">
        <v>201</v>
      </c>
      <c r="AJ34" t="s">
        <v>202</v>
      </c>
      <c r="AM34" s="3" t="s">
        <v>202</v>
      </c>
      <c r="AN34">
        <v>341025</v>
      </c>
      <c r="AO34" t="s">
        <v>115</v>
      </c>
      <c r="AP34" t="s">
        <v>116</v>
      </c>
      <c r="AQ34" t="s">
        <v>141</v>
      </c>
      <c r="AW34" t="s">
        <v>141</v>
      </c>
      <c r="AX34">
        <v>30014025</v>
      </c>
      <c r="AY34" t="s">
        <v>142</v>
      </c>
      <c r="AZ34" t="s">
        <v>142</v>
      </c>
      <c r="BE34" t="s">
        <v>142</v>
      </c>
      <c r="BF34">
        <v>235025</v>
      </c>
      <c r="BG34" t="s">
        <v>124</v>
      </c>
      <c r="BH34" t="s">
        <v>124</v>
      </c>
      <c r="BM34" t="s">
        <v>124</v>
      </c>
      <c r="BN34">
        <v>4025</v>
      </c>
      <c r="BO34" t="s">
        <v>125</v>
      </c>
      <c r="BP34" t="s">
        <v>125</v>
      </c>
      <c r="BQ34" t="s">
        <v>143</v>
      </c>
      <c r="BR34" t="s">
        <v>153</v>
      </c>
      <c r="BS34" t="s">
        <v>154</v>
      </c>
      <c r="BT34" t="s">
        <v>261</v>
      </c>
      <c r="BU34" t="s">
        <v>261</v>
      </c>
      <c r="BV34">
        <v>3373025</v>
      </c>
      <c r="BW34" t="s">
        <v>129</v>
      </c>
      <c r="BX34" t="s">
        <v>130</v>
      </c>
      <c r="BY34" t="s">
        <v>146</v>
      </c>
      <c r="BZ34" t="s">
        <v>146</v>
      </c>
      <c r="CA34" t="s">
        <v>147</v>
      </c>
      <c r="CC34" t="s">
        <v>147</v>
      </c>
      <c r="CD34">
        <v>95025</v>
      </c>
      <c r="CE34" t="s">
        <v>134</v>
      </c>
      <c r="CF34" t="s">
        <v>134</v>
      </c>
      <c r="CG34" t="s">
        <v>134</v>
      </c>
      <c r="CH34" t="s">
        <v>152</v>
      </c>
      <c r="CI34" t="s">
        <v>143</v>
      </c>
      <c r="CJ34" t="s">
        <v>143</v>
      </c>
      <c r="CK34" t="s">
        <v>136</v>
      </c>
      <c r="CL34" t="s">
        <v>137</v>
      </c>
      <c r="CM34" t="s">
        <v>138</v>
      </c>
    </row>
    <row r="35" spans="1:91" ht="15" x14ac:dyDescent="0.25">
      <c r="A35" t="s">
        <v>95</v>
      </c>
      <c r="B35" t="s">
        <v>96</v>
      </c>
      <c r="C35" t="s">
        <v>97</v>
      </c>
      <c r="D35" t="s">
        <v>98</v>
      </c>
      <c r="E35" t="s">
        <v>99</v>
      </c>
      <c r="F35" t="s">
        <v>100</v>
      </c>
      <c r="G35" t="s">
        <v>101</v>
      </c>
      <c r="L35" t="s">
        <v>101</v>
      </c>
      <c r="M35">
        <v>32275025</v>
      </c>
      <c r="N35" t="s">
        <v>140</v>
      </c>
      <c r="O35" t="s">
        <v>200</v>
      </c>
      <c r="P35" s="21">
        <v>45000</v>
      </c>
      <c r="Q35" s="21">
        <v>0</v>
      </c>
      <c r="R35" s="21">
        <v>0</v>
      </c>
      <c r="S35" s="21">
        <v>0</v>
      </c>
      <c r="T35" s="21">
        <v>0</v>
      </c>
      <c r="U35" s="21">
        <v>45000</v>
      </c>
      <c r="V35" s="21">
        <v>0</v>
      </c>
      <c r="W35" s="21">
        <v>18156.16</v>
      </c>
      <c r="X35" s="15">
        <v>26843.84</v>
      </c>
      <c r="Y35" t="s">
        <v>105</v>
      </c>
      <c r="Z35" t="s">
        <v>106</v>
      </c>
      <c r="AA35" t="s">
        <v>107</v>
      </c>
      <c r="AE35" t="s">
        <v>107</v>
      </c>
      <c r="AF35">
        <v>30001025</v>
      </c>
      <c r="AG35" t="s">
        <v>108</v>
      </c>
      <c r="AH35" t="s">
        <v>109</v>
      </c>
      <c r="AI35" t="s">
        <v>201</v>
      </c>
      <c r="AJ35" t="s">
        <v>202</v>
      </c>
      <c r="AM35" s="3" t="s">
        <v>202</v>
      </c>
      <c r="AN35">
        <v>341025</v>
      </c>
      <c r="AO35" t="s">
        <v>115</v>
      </c>
      <c r="AP35" t="s">
        <v>116</v>
      </c>
      <c r="AQ35" t="s">
        <v>141</v>
      </c>
      <c r="AW35" t="s">
        <v>141</v>
      </c>
      <c r="AX35">
        <v>30014025</v>
      </c>
      <c r="AY35" t="s">
        <v>142</v>
      </c>
      <c r="AZ35" t="s">
        <v>142</v>
      </c>
      <c r="BE35" t="s">
        <v>142</v>
      </c>
      <c r="BF35">
        <v>235025</v>
      </c>
      <c r="BG35" t="s">
        <v>124</v>
      </c>
      <c r="BH35" t="s">
        <v>124</v>
      </c>
      <c r="BM35" t="s">
        <v>124</v>
      </c>
      <c r="BN35">
        <v>4025</v>
      </c>
      <c r="BO35" t="s">
        <v>125</v>
      </c>
      <c r="BP35" t="s">
        <v>125</v>
      </c>
      <c r="BQ35" t="s">
        <v>143</v>
      </c>
      <c r="BR35" t="s">
        <v>153</v>
      </c>
      <c r="BS35" t="s">
        <v>154</v>
      </c>
      <c r="BT35" t="s">
        <v>262</v>
      </c>
      <c r="BU35" t="s">
        <v>262</v>
      </c>
      <c r="BV35">
        <v>3375025</v>
      </c>
      <c r="BW35" t="s">
        <v>129</v>
      </c>
      <c r="BX35" t="s">
        <v>130</v>
      </c>
      <c r="BY35" t="s">
        <v>146</v>
      </c>
      <c r="BZ35" t="s">
        <v>146</v>
      </c>
      <c r="CA35" t="s">
        <v>147</v>
      </c>
      <c r="CC35" t="s">
        <v>147</v>
      </c>
      <c r="CD35">
        <v>95025</v>
      </c>
      <c r="CE35" t="s">
        <v>134</v>
      </c>
      <c r="CF35" t="s">
        <v>134</v>
      </c>
      <c r="CG35" t="s">
        <v>134</v>
      </c>
      <c r="CH35" t="s">
        <v>152</v>
      </c>
      <c r="CI35" t="s">
        <v>143</v>
      </c>
      <c r="CJ35" t="s">
        <v>143</v>
      </c>
      <c r="CK35" t="s">
        <v>136</v>
      </c>
      <c r="CL35" t="s">
        <v>137</v>
      </c>
      <c r="CM35" t="s">
        <v>138</v>
      </c>
    </row>
    <row r="36" spans="1:91" ht="15" x14ac:dyDescent="0.25">
      <c r="A36" t="s">
        <v>95</v>
      </c>
      <c r="B36" t="s">
        <v>96</v>
      </c>
      <c r="C36" t="s">
        <v>97</v>
      </c>
      <c r="D36" t="s">
        <v>98</v>
      </c>
      <c r="E36" t="s">
        <v>99</v>
      </c>
      <c r="F36" t="s">
        <v>100</v>
      </c>
      <c r="G36" t="s">
        <v>101</v>
      </c>
      <c r="L36" t="s">
        <v>101</v>
      </c>
      <c r="M36">
        <v>32275025</v>
      </c>
      <c r="N36" t="s">
        <v>140</v>
      </c>
      <c r="O36" t="s">
        <v>200</v>
      </c>
      <c r="P36" s="20">
        <v>48000</v>
      </c>
      <c r="Q36" s="20">
        <v>50000</v>
      </c>
      <c r="R36" s="20">
        <v>0</v>
      </c>
      <c r="S36" s="20">
        <v>60000</v>
      </c>
      <c r="T36" s="20">
        <v>0</v>
      </c>
      <c r="U36" s="20">
        <v>158000</v>
      </c>
      <c r="V36" s="20">
        <v>0</v>
      </c>
      <c r="W36" s="20">
        <v>65712</v>
      </c>
      <c r="X36" s="18">
        <v>92288</v>
      </c>
      <c r="Y36" t="s">
        <v>105</v>
      </c>
      <c r="Z36" t="s">
        <v>106</v>
      </c>
      <c r="AA36" t="s">
        <v>107</v>
      </c>
      <c r="AE36" t="s">
        <v>107</v>
      </c>
      <c r="AF36">
        <v>30001025</v>
      </c>
      <c r="AG36" t="s">
        <v>108</v>
      </c>
      <c r="AH36" t="s">
        <v>109</v>
      </c>
      <c r="AI36" t="s">
        <v>201</v>
      </c>
      <c r="AJ36" t="s">
        <v>202</v>
      </c>
      <c r="AM36" s="3" t="s">
        <v>202</v>
      </c>
      <c r="AN36">
        <v>341025</v>
      </c>
      <c r="AO36" t="s">
        <v>115</v>
      </c>
      <c r="AP36" t="s">
        <v>116</v>
      </c>
      <c r="AQ36" t="s">
        <v>141</v>
      </c>
      <c r="AW36" t="s">
        <v>141</v>
      </c>
      <c r="AX36">
        <v>30014025</v>
      </c>
      <c r="AY36" t="s">
        <v>142</v>
      </c>
      <c r="AZ36" t="s">
        <v>142</v>
      </c>
      <c r="BE36" t="s">
        <v>142</v>
      </c>
      <c r="BF36">
        <v>235025</v>
      </c>
      <c r="BG36" t="s">
        <v>124</v>
      </c>
      <c r="BH36" t="s">
        <v>124</v>
      </c>
      <c r="BM36" t="s">
        <v>124</v>
      </c>
      <c r="BN36">
        <v>4025</v>
      </c>
      <c r="BO36" t="s">
        <v>125</v>
      </c>
      <c r="BP36" t="s">
        <v>125</v>
      </c>
      <c r="BQ36" t="s">
        <v>143</v>
      </c>
      <c r="BR36" t="s">
        <v>254</v>
      </c>
      <c r="BS36" t="s">
        <v>263</v>
      </c>
      <c r="BT36" t="s">
        <v>263</v>
      </c>
      <c r="BU36" t="s">
        <v>263</v>
      </c>
      <c r="BV36">
        <v>2664025</v>
      </c>
      <c r="BW36" t="s">
        <v>129</v>
      </c>
      <c r="BX36" t="s">
        <v>130</v>
      </c>
      <c r="BY36" t="s">
        <v>146</v>
      </c>
      <c r="BZ36" t="s">
        <v>146</v>
      </c>
      <c r="CA36" t="s">
        <v>147</v>
      </c>
      <c r="CC36" t="s">
        <v>147</v>
      </c>
      <c r="CD36">
        <v>95025</v>
      </c>
      <c r="CE36" t="s">
        <v>134</v>
      </c>
      <c r="CF36" t="s">
        <v>134</v>
      </c>
      <c r="CG36" t="s">
        <v>134</v>
      </c>
      <c r="CH36" t="s">
        <v>152</v>
      </c>
      <c r="CI36" t="s">
        <v>143</v>
      </c>
      <c r="CJ36" t="s">
        <v>143</v>
      </c>
      <c r="CK36" t="s">
        <v>136</v>
      </c>
      <c r="CL36" t="s">
        <v>137</v>
      </c>
      <c r="CM36" t="s">
        <v>138</v>
      </c>
    </row>
    <row r="37" spans="1:91" ht="15" x14ac:dyDescent="0.25">
      <c r="A37" t="s">
        <v>95</v>
      </c>
      <c r="B37" t="s">
        <v>96</v>
      </c>
      <c r="C37" t="s">
        <v>97</v>
      </c>
      <c r="D37" t="s">
        <v>98</v>
      </c>
      <c r="E37" t="s">
        <v>99</v>
      </c>
      <c r="F37" t="s">
        <v>100</v>
      </c>
      <c r="G37" t="s">
        <v>101</v>
      </c>
      <c r="L37" t="s">
        <v>101</v>
      </c>
      <c r="M37">
        <v>32275025</v>
      </c>
      <c r="N37" t="s">
        <v>140</v>
      </c>
      <c r="O37" t="s">
        <v>200</v>
      </c>
      <c r="P37" s="21">
        <v>50000</v>
      </c>
      <c r="Q37" s="21">
        <v>0</v>
      </c>
      <c r="R37" s="21">
        <v>0</v>
      </c>
      <c r="S37" s="21">
        <v>-50000</v>
      </c>
      <c r="T37" s="21">
        <v>0</v>
      </c>
      <c r="U37" s="21">
        <v>0</v>
      </c>
      <c r="V37" s="21">
        <v>0</v>
      </c>
      <c r="W37" s="21">
        <v>0</v>
      </c>
      <c r="X37" s="15">
        <v>0</v>
      </c>
      <c r="Y37" t="s">
        <v>105</v>
      </c>
      <c r="Z37" t="s">
        <v>106</v>
      </c>
      <c r="AA37" t="s">
        <v>107</v>
      </c>
      <c r="AE37" t="s">
        <v>107</v>
      </c>
      <c r="AF37">
        <v>30001025</v>
      </c>
      <c r="AG37" t="s">
        <v>108</v>
      </c>
      <c r="AH37" t="s">
        <v>109</v>
      </c>
      <c r="AI37" t="s">
        <v>110</v>
      </c>
      <c r="AJ37" t="s">
        <v>111</v>
      </c>
      <c r="AK37" t="s">
        <v>112</v>
      </c>
      <c r="AL37" t="s">
        <v>113</v>
      </c>
      <c r="AM37" s="2" t="s">
        <v>114</v>
      </c>
      <c r="AN37">
        <v>853025</v>
      </c>
      <c r="AO37" t="s">
        <v>115</v>
      </c>
      <c r="AP37" t="s">
        <v>116</v>
      </c>
      <c r="AQ37" t="s">
        <v>117</v>
      </c>
      <c r="AW37" t="s">
        <v>117</v>
      </c>
      <c r="AX37">
        <v>30130025</v>
      </c>
      <c r="AY37" t="s">
        <v>142</v>
      </c>
      <c r="AZ37" t="s">
        <v>142</v>
      </c>
      <c r="BE37" t="s">
        <v>142</v>
      </c>
      <c r="BF37">
        <v>235025</v>
      </c>
      <c r="BG37" t="s">
        <v>124</v>
      </c>
      <c r="BH37" t="s">
        <v>124</v>
      </c>
      <c r="BM37" t="s">
        <v>124</v>
      </c>
      <c r="BN37">
        <v>4025</v>
      </c>
      <c r="BO37" t="s">
        <v>125</v>
      </c>
      <c r="BP37" t="s">
        <v>125</v>
      </c>
      <c r="BQ37" t="s">
        <v>143</v>
      </c>
      <c r="BR37" t="s">
        <v>153</v>
      </c>
      <c r="BS37" t="s">
        <v>264</v>
      </c>
      <c r="BT37" t="s">
        <v>265</v>
      </c>
      <c r="BU37" t="s">
        <v>265</v>
      </c>
      <c r="BV37">
        <v>3349025</v>
      </c>
      <c r="BW37" t="s">
        <v>129</v>
      </c>
      <c r="BX37" t="s">
        <v>130</v>
      </c>
      <c r="BY37" t="s">
        <v>146</v>
      </c>
      <c r="BZ37" t="s">
        <v>146</v>
      </c>
      <c r="CA37" t="s">
        <v>147</v>
      </c>
      <c r="CC37" t="s">
        <v>147</v>
      </c>
      <c r="CD37">
        <v>95025</v>
      </c>
      <c r="CE37" t="s">
        <v>134</v>
      </c>
      <c r="CF37" t="s">
        <v>134</v>
      </c>
      <c r="CG37" t="s">
        <v>134</v>
      </c>
      <c r="CH37" t="s">
        <v>148</v>
      </c>
      <c r="CI37" t="s">
        <v>148</v>
      </c>
      <c r="CJ37" t="s">
        <v>148</v>
      </c>
      <c r="CK37" t="s">
        <v>136</v>
      </c>
      <c r="CL37" t="s">
        <v>137</v>
      </c>
      <c r="CM37" t="s">
        <v>138</v>
      </c>
    </row>
    <row r="38" spans="1:91" ht="15" x14ac:dyDescent="0.25">
      <c r="A38" t="s">
        <v>95</v>
      </c>
      <c r="B38" t="s">
        <v>96</v>
      </c>
      <c r="C38" t="s">
        <v>97</v>
      </c>
      <c r="D38" t="s">
        <v>98</v>
      </c>
      <c r="E38" t="s">
        <v>99</v>
      </c>
      <c r="F38" t="s">
        <v>100</v>
      </c>
      <c r="G38" t="s">
        <v>101</v>
      </c>
      <c r="L38" t="s">
        <v>101</v>
      </c>
      <c r="M38">
        <v>32275025</v>
      </c>
      <c r="N38" t="s">
        <v>140</v>
      </c>
      <c r="O38" t="s">
        <v>200</v>
      </c>
      <c r="P38" s="20">
        <v>50000</v>
      </c>
      <c r="Q38" s="20">
        <v>0</v>
      </c>
      <c r="R38" s="20">
        <v>0</v>
      </c>
      <c r="S38" s="20">
        <v>0</v>
      </c>
      <c r="T38" s="20">
        <v>0</v>
      </c>
      <c r="U38" s="20">
        <v>50000</v>
      </c>
      <c r="V38" s="20">
        <v>0</v>
      </c>
      <c r="W38" s="20">
        <v>0</v>
      </c>
      <c r="X38" s="18">
        <v>50000</v>
      </c>
      <c r="Y38" t="s">
        <v>105</v>
      </c>
      <c r="Z38" t="s">
        <v>106</v>
      </c>
      <c r="AA38" t="s">
        <v>107</v>
      </c>
      <c r="AE38" t="s">
        <v>107</v>
      </c>
      <c r="AF38">
        <v>30001025</v>
      </c>
      <c r="AG38" t="s">
        <v>108</v>
      </c>
      <c r="AH38" t="s">
        <v>109</v>
      </c>
      <c r="AI38" t="s">
        <v>201</v>
      </c>
      <c r="AJ38" t="s">
        <v>202</v>
      </c>
      <c r="AM38" s="3" t="s">
        <v>202</v>
      </c>
      <c r="AN38">
        <v>341025</v>
      </c>
      <c r="AO38" t="s">
        <v>115</v>
      </c>
      <c r="AP38" t="s">
        <v>116</v>
      </c>
      <c r="AQ38" t="s">
        <v>141</v>
      </c>
      <c r="AW38" t="s">
        <v>141</v>
      </c>
      <c r="AX38">
        <v>30014025</v>
      </c>
      <c r="AY38" t="s">
        <v>142</v>
      </c>
      <c r="AZ38" t="s">
        <v>142</v>
      </c>
      <c r="BE38" t="s">
        <v>142</v>
      </c>
      <c r="BF38">
        <v>235025</v>
      </c>
      <c r="BG38" t="s">
        <v>124</v>
      </c>
      <c r="BH38" t="s">
        <v>124</v>
      </c>
      <c r="BM38" t="s">
        <v>124</v>
      </c>
      <c r="BN38">
        <v>4025</v>
      </c>
      <c r="BO38" t="s">
        <v>125</v>
      </c>
      <c r="BP38" t="s">
        <v>125</v>
      </c>
      <c r="BQ38" t="s">
        <v>143</v>
      </c>
      <c r="BR38" t="s">
        <v>266</v>
      </c>
      <c r="BS38" t="s">
        <v>267</v>
      </c>
      <c r="BT38" t="s">
        <v>268</v>
      </c>
      <c r="BU38" t="s">
        <v>268</v>
      </c>
      <c r="BV38">
        <v>3538025</v>
      </c>
      <c r="BW38" t="s">
        <v>129</v>
      </c>
      <c r="BX38" t="s">
        <v>130</v>
      </c>
      <c r="BY38" t="s">
        <v>146</v>
      </c>
      <c r="BZ38" t="s">
        <v>146</v>
      </c>
      <c r="CA38" t="s">
        <v>147</v>
      </c>
      <c r="CC38" t="s">
        <v>147</v>
      </c>
      <c r="CD38">
        <v>95025</v>
      </c>
      <c r="CE38" t="s">
        <v>134</v>
      </c>
      <c r="CF38" t="s">
        <v>134</v>
      </c>
      <c r="CG38" t="s">
        <v>134</v>
      </c>
      <c r="CH38" t="s">
        <v>152</v>
      </c>
      <c r="CI38" t="s">
        <v>143</v>
      </c>
      <c r="CJ38" t="s">
        <v>143</v>
      </c>
      <c r="CK38" t="s">
        <v>136</v>
      </c>
      <c r="CL38" t="s">
        <v>137</v>
      </c>
      <c r="CM38" t="s">
        <v>138</v>
      </c>
    </row>
    <row r="39" spans="1:91" ht="15" x14ac:dyDescent="0.25">
      <c r="A39" t="s">
        <v>95</v>
      </c>
      <c r="B39" t="s">
        <v>96</v>
      </c>
      <c r="C39" t="s">
        <v>97</v>
      </c>
      <c r="D39" t="s">
        <v>98</v>
      </c>
      <c r="E39" t="s">
        <v>99</v>
      </c>
      <c r="F39" t="s">
        <v>100</v>
      </c>
      <c r="G39" t="s">
        <v>101</v>
      </c>
      <c r="L39" t="s">
        <v>101</v>
      </c>
      <c r="M39">
        <v>32275025</v>
      </c>
      <c r="N39" t="s">
        <v>140</v>
      </c>
      <c r="O39" t="s">
        <v>200</v>
      </c>
      <c r="P39" s="25">
        <v>50000</v>
      </c>
      <c r="Q39" s="25">
        <v>0</v>
      </c>
      <c r="R39" s="25">
        <v>0</v>
      </c>
      <c r="S39" s="25">
        <v>0</v>
      </c>
      <c r="T39" s="25">
        <v>0</v>
      </c>
      <c r="U39" s="25">
        <v>50000</v>
      </c>
      <c r="V39" s="25">
        <v>0</v>
      </c>
      <c r="W39" s="25">
        <v>0</v>
      </c>
      <c r="X39" s="1">
        <v>50000</v>
      </c>
      <c r="Y39" t="s">
        <v>105</v>
      </c>
      <c r="Z39" t="s">
        <v>106</v>
      </c>
      <c r="AA39" t="s">
        <v>107</v>
      </c>
      <c r="AE39" t="s">
        <v>107</v>
      </c>
      <c r="AF39">
        <v>30001025</v>
      </c>
      <c r="AG39" t="s">
        <v>108</v>
      </c>
      <c r="AH39" t="s">
        <v>109</v>
      </c>
      <c r="AI39" t="s">
        <v>110</v>
      </c>
      <c r="AJ39" t="s">
        <v>111</v>
      </c>
      <c r="AK39" t="s">
        <v>112</v>
      </c>
      <c r="AL39" t="s">
        <v>113</v>
      </c>
      <c r="AM39" s="2" t="s">
        <v>114</v>
      </c>
      <c r="AN39">
        <v>853025</v>
      </c>
      <c r="AO39" t="s">
        <v>115</v>
      </c>
      <c r="AP39" t="s">
        <v>116</v>
      </c>
      <c r="AQ39" t="s">
        <v>117</v>
      </c>
      <c r="AW39" t="s">
        <v>117</v>
      </c>
      <c r="AX39">
        <v>30130025</v>
      </c>
      <c r="AY39" t="s">
        <v>142</v>
      </c>
      <c r="AZ39" t="s">
        <v>142</v>
      </c>
      <c r="BE39" t="s">
        <v>142</v>
      </c>
      <c r="BF39">
        <v>235025</v>
      </c>
      <c r="BG39" t="s">
        <v>124</v>
      </c>
      <c r="BH39" t="s">
        <v>124</v>
      </c>
      <c r="BM39" t="s">
        <v>124</v>
      </c>
      <c r="BN39">
        <v>4025</v>
      </c>
      <c r="BO39" t="s">
        <v>125</v>
      </c>
      <c r="BP39" t="s">
        <v>125</v>
      </c>
      <c r="BQ39" t="s">
        <v>143</v>
      </c>
      <c r="BR39" t="s">
        <v>250</v>
      </c>
      <c r="BS39" t="s">
        <v>251</v>
      </c>
      <c r="BT39" t="s">
        <v>251</v>
      </c>
      <c r="BU39" t="s">
        <v>251</v>
      </c>
      <c r="BV39">
        <v>2799025</v>
      </c>
      <c r="BW39" t="s">
        <v>129</v>
      </c>
      <c r="BX39" t="s">
        <v>130</v>
      </c>
      <c r="BY39" t="s">
        <v>146</v>
      </c>
      <c r="BZ39" t="s">
        <v>146</v>
      </c>
      <c r="CA39" t="s">
        <v>147</v>
      </c>
      <c r="CC39" t="s">
        <v>147</v>
      </c>
      <c r="CD39">
        <v>95025</v>
      </c>
      <c r="CE39" t="s">
        <v>134</v>
      </c>
      <c r="CF39" t="s">
        <v>134</v>
      </c>
      <c r="CG39" t="s">
        <v>134</v>
      </c>
      <c r="CH39" t="s">
        <v>152</v>
      </c>
      <c r="CI39" t="s">
        <v>143</v>
      </c>
      <c r="CJ39" t="s">
        <v>143</v>
      </c>
      <c r="CK39" t="s">
        <v>136</v>
      </c>
      <c r="CL39" t="s">
        <v>137</v>
      </c>
      <c r="CM39" t="s">
        <v>138</v>
      </c>
    </row>
    <row r="40" spans="1:91" ht="15" x14ac:dyDescent="0.25">
      <c r="A40" t="s">
        <v>95</v>
      </c>
      <c r="B40" t="s">
        <v>96</v>
      </c>
      <c r="C40" t="s">
        <v>97</v>
      </c>
      <c r="D40" t="s">
        <v>98</v>
      </c>
      <c r="E40" t="s">
        <v>99</v>
      </c>
      <c r="F40" t="s">
        <v>100</v>
      </c>
      <c r="G40" t="s">
        <v>101</v>
      </c>
      <c r="L40" t="s">
        <v>101</v>
      </c>
      <c r="M40">
        <v>32275025</v>
      </c>
      <c r="N40" t="s">
        <v>140</v>
      </c>
      <c r="O40" t="s">
        <v>200</v>
      </c>
      <c r="P40" s="25">
        <v>50000</v>
      </c>
      <c r="Q40" s="25">
        <v>0</v>
      </c>
      <c r="R40" s="25">
        <v>0</v>
      </c>
      <c r="S40" s="25">
        <v>0</v>
      </c>
      <c r="T40" s="25">
        <v>0</v>
      </c>
      <c r="U40" s="25">
        <v>50000</v>
      </c>
      <c r="V40" s="25">
        <v>0</v>
      </c>
      <c r="W40" s="25">
        <v>0</v>
      </c>
      <c r="X40" s="1">
        <v>50000</v>
      </c>
      <c r="Y40" t="s">
        <v>105</v>
      </c>
      <c r="Z40" t="s">
        <v>106</v>
      </c>
      <c r="AA40" t="s">
        <v>107</v>
      </c>
      <c r="AE40" t="s">
        <v>107</v>
      </c>
      <c r="AF40">
        <v>30001025</v>
      </c>
      <c r="AG40" t="s">
        <v>108</v>
      </c>
      <c r="AH40" t="s">
        <v>109</v>
      </c>
      <c r="AI40" t="s">
        <v>110</v>
      </c>
      <c r="AJ40" t="s">
        <v>111</v>
      </c>
      <c r="AK40" t="s">
        <v>112</v>
      </c>
      <c r="AL40" t="s">
        <v>113</v>
      </c>
      <c r="AM40" s="2" t="s">
        <v>114</v>
      </c>
      <c r="AN40">
        <v>853025</v>
      </c>
      <c r="AO40" t="s">
        <v>115</v>
      </c>
      <c r="AP40" t="s">
        <v>116</v>
      </c>
      <c r="AQ40" t="s">
        <v>117</v>
      </c>
      <c r="AW40" t="s">
        <v>117</v>
      </c>
      <c r="AX40">
        <v>30130025</v>
      </c>
      <c r="AY40" t="s">
        <v>142</v>
      </c>
      <c r="AZ40" t="s">
        <v>142</v>
      </c>
      <c r="BE40" t="s">
        <v>142</v>
      </c>
      <c r="BF40">
        <v>235025</v>
      </c>
      <c r="BG40" t="s">
        <v>124</v>
      </c>
      <c r="BH40" t="s">
        <v>124</v>
      </c>
      <c r="BM40" t="s">
        <v>124</v>
      </c>
      <c r="BN40">
        <v>4025</v>
      </c>
      <c r="BO40" t="s">
        <v>125</v>
      </c>
      <c r="BP40" t="s">
        <v>125</v>
      </c>
      <c r="BQ40" t="s">
        <v>143</v>
      </c>
      <c r="BR40" t="s">
        <v>250</v>
      </c>
      <c r="BS40" t="s">
        <v>253</v>
      </c>
      <c r="BT40" t="s">
        <v>253</v>
      </c>
      <c r="BU40" t="s">
        <v>253</v>
      </c>
      <c r="BV40">
        <v>2803025</v>
      </c>
      <c r="BW40" t="s">
        <v>129</v>
      </c>
      <c r="BX40" t="s">
        <v>130</v>
      </c>
      <c r="BY40" t="s">
        <v>146</v>
      </c>
      <c r="BZ40" t="s">
        <v>146</v>
      </c>
      <c r="CA40" t="s">
        <v>147</v>
      </c>
      <c r="CC40" t="s">
        <v>147</v>
      </c>
      <c r="CD40">
        <v>95025</v>
      </c>
      <c r="CE40" t="s">
        <v>134</v>
      </c>
      <c r="CF40" t="s">
        <v>134</v>
      </c>
      <c r="CG40" t="s">
        <v>134</v>
      </c>
      <c r="CH40" t="s">
        <v>152</v>
      </c>
      <c r="CI40" t="s">
        <v>143</v>
      </c>
      <c r="CJ40" t="s">
        <v>143</v>
      </c>
      <c r="CK40" t="s">
        <v>136</v>
      </c>
      <c r="CL40" t="s">
        <v>137</v>
      </c>
      <c r="CM40" t="s">
        <v>138</v>
      </c>
    </row>
    <row r="41" spans="1:91" ht="15" x14ac:dyDescent="0.25">
      <c r="A41" t="s">
        <v>95</v>
      </c>
      <c r="B41" t="s">
        <v>96</v>
      </c>
      <c r="C41" t="s">
        <v>97</v>
      </c>
      <c r="D41" t="s">
        <v>98</v>
      </c>
      <c r="E41" t="s">
        <v>99</v>
      </c>
      <c r="F41" t="s">
        <v>100</v>
      </c>
      <c r="G41" t="s">
        <v>101</v>
      </c>
      <c r="L41" t="s">
        <v>101</v>
      </c>
      <c r="M41">
        <v>32275025</v>
      </c>
      <c r="N41" t="s">
        <v>140</v>
      </c>
      <c r="O41" t="s">
        <v>200</v>
      </c>
      <c r="P41" s="25">
        <v>50000</v>
      </c>
      <c r="Q41" s="25">
        <v>0</v>
      </c>
      <c r="R41" s="25">
        <v>0</v>
      </c>
      <c r="S41" s="25">
        <v>0</v>
      </c>
      <c r="T41" s="25">
        <v>0</v>
      </c>
      <c r="U41" s="25">
        <v>50000</v>
      </c>
      <c r="V41" s="25">
        <v>0</v>
      </c>
      <c r="W41" s="25">
        <v>0</v>
      </c>
      <c r="X41" s="1">
        <v>50000</v>
      </c>
      <c r="Y41" t="s">
        <v>105</v>
      </c>
      <c r="Z41" t="s">
        <v>106</v>
      </c>
      <c r="AA41" t="s">
        <v>107</v>
      </c>
      <c r="AE41" t="s">
        <v>107</v>
      </c>
      <c r="AF41">
        <v>30001025</v>
      </c>
      <c r="AG41" t="s">
        <v>108</v>
      </c>
      <c r="AH41" t="s">
        <v>109</v>
      </c>
      <c r="AI41" t="s">
        <v>110</v>
      </c>
      <c r="AJ41" t="s">
        <v>111</v>
      </c>
      <c r="AK41" t="s">
        <v>112</v>
      </c>
      <c r="AL41" t="s">
        <v>113</v>
      </c>
      <c r="AM41" s="2" t="s">
        <v>114</v>
      </c>
      <c r="AN41">
        <v>853025</v>
      </c>
      <c r="AO41" t="s">
        <v>115</v>
      </c>
      <c r="AP41" t="s">
        <v>116</v>
      </c>
      <c r="AQ41" t="s">
        <v>117</v>
      </c>
      <c r="AW41" t="s">
        <v>117</v>
      </c>
      <c r="AX41">
        <v>30130025</v>
      </c>
      <c r="AY41" t="s">
        <v>142</v>
      </c>
      <c r="AZ41" t="s">
        <v>142</v>
      </c>
      <c r="BE41" t="s">
        <v>142</v>
      </c>
      <c r="BF41">
        <v>235025</v>
      </c>
      <c r="BG41" t="s">
        <v>124</v>
      </c>
      <c r="BH41" t="s">
        <v>124</v>
      </c>
      <c r="BM41" t="s">
        <v>124</v>
      </c>
      <c r="BN41">
        <v>4025</v>
      </c>
      <c r="BO41" t="s">
        <v>125</v>
      </c>
      <c r="BP41" t="s">
        <v>125</v>
      </c>
      <c r="BQ41" t="s">
        <v>143</v>
      </c>
      <c r="BR41" t="s">
        <v>250</v>
      </c>
      <c r="BS41" t="s">
        <v>269</v>
      </c>
      <c r="BT41" t="s">
        <v>269</v>
      </c>
      <c r="BU41" t="s">
        <v>269</v>
      </c>
      <c r="BV41">
        <v>2805025</v>
      </c>
      <c r="BW41" t="s">
        <v>129</v>
      </c>
      <c r="BX41" t="s">
        <v>130</v>
      </c>
      <c r="BY41" t="s">
        <v>146</v>
      </c>
      <c r="BZ41" t="s">
        <v>146</v>
      </c>
      <c r="CA41" t="s">
        <v>147</v>
      </c>
      <c r="CC41" t="s">
        <v>147</v>
      </c>
      <c r="CD41">
        <v>95025</v>
      </c>
      <c r="CE41" t="s">
        <v>134</v>
      </c>
      <c r="CF41" t="s">
        <v>134</v>
      </c>
      <c r="CG41" t="s">
        <v>134</v>
      </c>
      <c r="CH41" t="s">
        <v>152</v>
      </c>
      <c r="CI41" t="s">
        <v>143</v>
      </c>
      <c r="CJ41" t="s">
        <v>143</v>
      </c>
      <c r="CK41" t="s">
        <v>136</v>
      </c>
      <c r="CL41" t="s">
        <v>137</v>
      </c>
      <c r="CM41" t="s">
        <v>138</v>
      </c>
    </row>
    <row r="42" spans="1:91" ht="15" x14ac:dyDescent="0.25">
      <c r="A42" t="s">
        <v>95</v>
      </c>
      <c r="B42" t="s">
        <v>96</v>
      </c>
      <c r="C42" t="s">
        <v>97</v>
      </c>
      <c r="D42" t="s">
        <v>98</v>
      </c>
      <c r="E42" t="s">
        <v>99</v>
      </c>
      <c r="F42" t="s">
        <v>100</v>
      </c>
      <c r="G42" t="s">
        <v>101</v>
      </c>
      <c r="L42" t="s">
        <v>101</v>
      </c>
      <c r="M42">
        <v>32275025</v>
      </c>
      <c r="N42" t="s">
        <v>140</v>
      </c>
      <c r="O42" t="s">
        <v>200</v>
      </c>
      <c r="P42" s="20">
        <v>50000</v>
      </c>
      <c r="Q42" s="20">
        <v>0</v>
      </c>
      <c r="R42" s="20">
        <v>0</v>
      </c>
      <c r="S42" s="20">
        <v>0</v>
      </c>
      <c r="T42" s="20">
        <v>0</v>
      </c>
      <c r="U42" s="20">
        <v>50000</v>
      </c>
      <c r="V42" s="20">
        <v>0</v>
      </c>
      <c r="W42" s="20">
        <v>0</v>
      </c>
      <c r="X42" s="18">
        <v>50000</v>
      </c>
      <c r="Y42" t="s">
        <v>105</v>
      </c>
      <c r="Z42" t="s">
        <v>106</v>
      </c>
      <c r="AA42" t="s">
        <v>107</v>
      </c>
      <c r="AE42" t="s">
        <v>107</v>
      </c>
      <c r="AF42">
        <v>30001025</v>
      </c>
      <c r="AG42" t="s">
        <v>108</v>
      </c>
      <c r="AH42" t="s">
        <v>109</v>
      </c>
      <c r="AI42" t="s">
        <v>110</v>
      </c>
      <c r="AJ42" t="s">
        <v>111</v>
      </c>
      <c r="AK42" t="s">
        <v>112</v>
      </c>
      <c r="AL42" t="s">
        <v>113</v>
      </c>
      <c r="AM42" s="2" t="s">
        <v>114</v>
      </c>
      <c r="AN42">
        <v>853025</v>
      </c>
      <c r="AO42" t="s">
        <v>115</v>
      </c>
      <c r="AP42" t="s">
        <v>116</v>
      </c>
      <c r="AQ42" t="s">
        <v>117</v>
      </c>
      <c r="AW42" t="s">
        <v>117</v>
      </c>
      <c r="AX42">
        <v>30130025</v>
      </c>
      <c r="AY42" t="s">
        <v>142</v>
      </c>
      <c r="AZ42" t="s">
        <v>142</v>
      </c>
      <c r="BE42" t="s">
        <v>142</v>
      </c>
      <c r="BF42">
        <v>235025</v>
      </c>
      <c r="BG42" t="s">
        <v>124</v>
      </c>
      <c r="BH42" t="s">
        <v>124</v>
      </c>
      <c r="BM42" t="s">
        <v>124</v>
      </c>
      <c r="BN42">
        <v>4025</v>
      </c>
      <c r="BO42" t="s">
        <v>125</v>
      </c>
      <c r="BP42" t="s">
        <v>125</v>
      </c>
      <c r="BQ42" t="s">
        <v>143</v>
      </c>
      <c r="BR42" t="s">
        <v>254</v>
      </c>
      <c r="BS42" t="s">
        <v>255</v>
      </c>
      <c r="BT42" t="s">
        <v>256</v>
      </c>
      <c r="BU42" t="s">
        <v>256</v>
      </c>
      <c r="BV42">
        <v>2654025</v>
      </c>
      <c r="BW42" t="s">
        <v>129</v>
      </c>
      <c r="BX42" t="s">
        <v>130</v>
      </c>
      <c r="BY42" t="s">
        <v>146</v>
      </c>
      <c r="BZ42" t="s">
        <v>146</v>
      </c>
      <c r="CA42" t="s">
        <v>147</v>
      </c>
      <c r="CC42" t="s">
        <v>147</v>
      </c>
      <c r="CD42">
        <v>95025</v>
      </c>
      <c r="CE42" t="s">
        <v>134</v>
      </c>
      <c r="CF42" t="s">
        <v>134</v>
      </c>
      <c r="CG42" t="s">
        <v>134</v>
      </c>
      <c r="CH42" t="s">
        <v>152</v>
      </c>
      <c r="CI42" t="s">
        <v>143</v>
      </c>
      <c r="CJ42" t="s">
        <v>143</v>
      </c>
      <c r="CK42" t="s">
        <v>136</v>
      </c>
      <c r="CL42" t="s">
        <v>137</v>
      </c>
      <c r="CM42" t="s">
        <v>138</v>
      </c>
    </row>
    <row r="43" spans="1:91" ht="15" x14ac:dyDescent="0.25">
      <c r="A43" t="s">
        <v>95</v>
      </c>
      <c r="B43" t="s">
        <v>96</v>
      </c>
      <c r="C43" t="s">
        <v>97</v>
      </c>
      <c r="D43" t="s">
        <v>98</v>
      </c>
      <c r="E43" t="s">
        <v>99</v>
      </c>
      <c r="F43" t="s">
        <v>100</v>
      </c>
      <c r="G43" t="s">
        <v>101</v>
      </c>
      <c r="L43" t="s">
        <v>101</v>
      </c>
      <c r="M43">
        <v>32275025</v>
      </c>
      <c r="N43" t="s">
        <v>140</v>
      </c>
      <c r="O43" t="s">
        <v>200</v>
      </c>
      <c r="P43" s="21">
        <v>50000</v>
      </c>
      <c r="Q43" s="21">
        <v>0</v>
      </c>
      <c r="R43" s="21">
        <v>0</v>
      </c>
      <c r="S43" s="21">
        <v>0</v>
      </c>
      <c r="T43" s="21">
        <v>0</v>
      </c>
      <c r="U43" s="21">
        <v>50000</v>
      </c>
      <c r="V43" s="21">
        <v>0</v>
      </c>
      <c r="W43" s="21">
        <v>17767.63</v>
      </c>
      <c r="X43" s="15">
        <v>32232.37</v>
      </c>
      <c r="Y43" t="s">
        <v>105</v>
      </c>
      <c r="Z43" t="s">
        <v>106</v>
      </c>
      <c r="AA43" t="s">
        <v>107</v>
      </c>
      <c r="AE43" t="s">
        <v>107</v>
      </c>
      <c r="AF43">
        <v>30001025</v>
      </c>
      <c r="AG43" t="s">
        <v>108</v>
      </c>
      <c r="AH43" t="s">
        <v>109</v>
      </c>
      <c r="AI43" t="s">
        <v>201</v>
      </c>
      <c r="AJ43" t="s">
        <v>202</v>
      </c>
      <c r="AM43" s="3" t="s">
        <v>202</v>
      </c>
      <c r="AN43">
        <v>341025</v>
      </c>
      <c r="AO43" t="s">
        <v>115</v>
      </c>
      <c r="AP43" t="s">
        <v>116</v>
      </c>
      <c r="AQ43" t="s">
        <v>141</v>
      </c>
      <c r="AW43" t="s">
        <v>141</v>
      </c>
      <c r="AX43">
        <v>30014025</v>
      </c>
      <c r="AY43" t="s">
        <v>142</v>
      </c>
      <c r="AZ43" t="s">
        <v>142</v>
      </c>
      <c r="BE43" t="s">
        <v>142</v>
      </c>
      <c r="BF43">
        <v>235025</v>
      </c>
      <c r="BG43" t="s">
        <v>124</v>
      </c>
      <c r="BH43" t="s">
        <v>124</v>
      </c>
      <c r="BM43" t="s">
        <v>124</v>
      </c>
      <c r="BN43">
        <v>4025</v>
      </c>
      <c r="BO43" t="s">
        <v>125</v>
      </c>
      <c r="BP43" t="s">
        <v>125</v>
      </c>
      <c r="BQ43" t="s">
        <v>143</v>
      </c>
      <c r="BR43" t="s">
        <v>153</v>
      </c>
      <c r="BS43" t="s">
        <v>170</v>
      </c>
      <c r="BT43" t="s">
        <v>172</v>
      </c>
      <c r="BU43" t="s">
        <v>172</v>
      </c>
      <c r="BV43">
        <v>3363025</v>
      </c>
      <c r="BW43" t="s">
        <v>129</v>
      </c>
      <c r="BX43" t="s">
        <v>130</v>
      </c>
      <c r="BY43" t="s">
        <v>146</v>
      </c>
      <c r="BZ43" t="s">
        <v>146</v>
      </c>
      <c r="CA43" t="s">
        <v>147</v>
      </c>
      <c r="CC43" t="s">
        <v>147</v>
      </c>
      <c r="CD43">
        <v>95025</v>
      </c>
      <c r="CE43" t="s">
        <v>134</v>
      </c>
      <c r="CF43" t="s">
        <v>134</v>
      </c>
      <c r="CG43" t="s">
        <v>134</v>
      </c>
      <c r="CH43" t="s">
        <v>152</v>
      </c>
      <c r="CI43" t="s">
        <v>143</v>
      </c>
      <c r="CJ43" t="s">
        <v>143</v>
      </c>
      <c r="CK43" t="s">
        <v>136</v>
      </c>
      <c r="CL43" t="s">
        <v>137</v>
      </c>
      <c r="CM43" t="s">
        <v>138</v>
      </c>
    </row>
    <row r="44" spans="1:91" ht="15" x14ac:dyDescent="0.25">
      <c r="A44" t="s">
        <v>95</v>
      </c>
      <c r="B44" t="s">
        <v>96</v>
      </c>
      <c r="C44" t="s">
        <v>97</v>
      </c>
      <c r="D44" t="s">
        <v>98</v>
      </c>
      <c r="E44" t="s">
        <v>99</v>
      </c>
      <c r="F44" t="s">
        <v>100</v>
      </c>
      <c r="G44" t="s">
        <v>101</v>
      </c>
      <c r="L44" t="s">
        <v>101</v>
      </c>
      <c r="M44">
        <v>32275025</v>
      </c>
      <c r="N44" t="s">
        <v>140</v>
      </c>
      <c r="O44" t="s">
        <v>200</v>
      </c>
      <c r="P44" s="23">
        <v>50000</v>
      </c>
      <c r="Q44" s="23">
        <v>0</v>
      </c>
      <c r="R44" s="23">
        <v>0</v>
      </c>
      <c r="S44" s="23">
        <v>0</v>
      </c>
      <c r="T44" s="23">
        <v>0</v>
      </c>
      <c r="U44" s="23">
        <v>50000</v>
      </c>
      <c r="V44" s="23">
        <v>6069.4</v>
      </c>
      <c r="W44" s="23">
        <v>37143.51</v>
      </c>
      <c r="X44" s="17">
        <v>6787.09</v>
      </c>
      <c r="Y44" t="s">
        <v>105</v>
      </c>
      <c r="Z44" t="s">
        <v>106</v>
      </c>
      <c r="AA44" t="s">
        <v>107</v>
      </c>
      <c r="AE44" t="s">
        <v>107</v>
      </c>
      <c r="AF44">
        <v>30001025</v>
      </c>
      <c r="AG44" t="s">
        <v>108</v>
      </c>
      <c r="AH44" t="s">
        <v>109</v>
      </c>
      <c r="AI44" t="s">
        <v>201</v>
      </c>
      <c r="AJ44" t="s">
        <v>202</v>
      </c>
      <c r="AM44" s="3" t="s">
        <v>202</v>
      </c>
      <c r="AN44">
        <v>341025</v>
      </c>
      <c r="AO44" t="s">
        <v>115</v>
      </c>
      <c r="AP44" t="s">
        <v>116</v>
      </c>
      <c r="AQ44" t="s">
        <v>141</v>
      </c>
      <c r="AW44" t="s">
        <v>141</v>
      </c>
      <c r="AX44">
        <v>30014025</v>
      </c>
      <c r="AY44" t="s">
        <v>142</v>
      </c>
      <c r="AZ44" t="s">
        <v>142</v>
      </c>
      <c r="BE44" t="s">
        <v>142</v>
      </c>
      <c r="BF44">
        <v>235025</v>
      </c>
      <c r="BG44" t="s">
        <v>124</v>
      </c>
      <c r="BH44" t="s">
        <v>124</v>
      </c>
      <c r="BM44" t="s">
        <v>124</v>
      </c>
      <c r="BN44">
        <v>4025</v>
      </c>
      <c r="BO44" t="s">
        <v>125</v>
      </c>
      <c r="BP44" t="s">
        <v>125</v>
      </c>
      <c r="BQ44" t="s">
        <v>143</v>
      </c>
      <c r="BR44" t="s">
        <v>159</v>
      </c>
      <c r="BS44" t="s">
        <v>159</v>
      </c>
      <c r="BU44" t="s">
        <v>159</v>
      </c>
      <c r="BV44">
        <v>1080025</v>
      </c>
      <c r="BW44" t="s">
        <v>129</v>
      </c>
      <c r="BX44" t="s">
        <v>130</v>
      </c>
      <c r="BY44" t="s">
        <v>146</v>
      </c>
      <c r="BZ44" t="s">
        <v>146</v>
      </c>
      <c r="CA44" t="s">
        <v>147</v>
      </c>
      <c r="CC44" t="s">
        <v>147</v>
      </c>
      <c r="CD44">
        <v>95025</v>
      </c>
      <c r="CE44" t="s">
        <v>134</v>
      </c>
      <c r="CF44" t="s">
        <v>134</v>
      </c>
      <c r="CG44" t="s">
        <v>134</v>
      </c>
      <c r="CH44" t="s">
        <v>152</v>
      </c>
      <c r="CI44" t="s">
        <v>143</v>
      </c>
      <c r="CJ44" t="s">
        <v>143</v>
      </c>
      <c r="CK44" t="s">
        <v>136</v>
      </c>
      <c r="CL44" t="s">
        <v>137</v>
      </c>
      <c r="CM44" t="s">
        <v>138</v>
      </c>
    </row>
    <row r="45" spans="1:91" ht="15" x14ac:dyDescent="0.25">
      <c r="A45" t="s">
        <v>95</v>
      </c>
      <c r="B45" t="s">
        <v>96</v>
      </c>
      <c r="C45" t="s">
        <v>97</v>
      </c>
      <c r="D45" t="s">
        <v>98</v>
      </c>
      <c r="E45" t="s">
        <v>99</v>
      </c>
      <c r="F45" t="s">
        <v>100</v>
      </c>
      <c r="G45" t="s">
        <v>101</v>
      </c>
      <c r="L45" t="s">
        <v>101</v>
      </c>
      <c r="M45">
        <v>32275025</v>
      </c>
      <c r="N45" t="s">
        <v>140</v>
      </c>
      <c r="O45" t="s">
        <v>200</v>
      </c>
      <c r="P45" s="23">
        <v>50000</v>
      </c>
      <c r="Q45" s="23">
        <v>0</v>
      </c>
      <c r="R45" s="23">
        <v>0</v>
      </c>
      <c r="S45" s="23">
        <v>60000</v>
      </c>
      <c r="T45" s="23">
        <v>0</v>
      </c>
      <c r="U45" s="23">
        <v>110000</v>
      </c>
      <c r="V45" s="23">
        <v>0</v>
      </c>
      <c r="W45" s="23">
        <v>28860</v>
      </c>
      <c r="X45" s="17">
        <v>81140</v>
      </c>
      <c r="Y45" t="s">
        <v>105</v>
      </c>
      <c r="Z45" t="s">
        <v>106</v>
      </c>
      <c r="AA45" t="s">
        <v>107</v>
      </c>
      <c r="AE45" t="s">
        <v>107</v>
      </c>
      <c r="AF45">
        <v>30001025</v>
      </c>
      <c r="AG45" t="s">
        <v>108</v>
      </c>
      <c r="AH45" t="s">
        <v>109</v>
      </c>
      <c r="AI45" t="s">
        <v>110</v>
      </c>
      <c r="AJ45" t="s">
        <v>111</v>
      </c>
      <c r="AK45" t="s">
        <v>112</v>
      </c>
      <c r="AL45" t="s">
        <v>113</v>
      </c>
      <c r="AM45" s="2" t="s">
        <v>114</v>
      </c>
      <c r="AN45">
        <v>853025</v>
      </c>
      <c r="AO45" t="s">
        <v>115</v>
      </c>
      <c r="AP45" t="s">
        <v>116</v>
      </c>
      <c r="AQ45" t="s">
        <v>117</v>
      </c>
      <c r="AW45" t="s">
        <v>117</v>
      </c>
      <c r="AX45">
        <v>30130025</v>
      </c>
      <c r="AY45" t="s">
        <v>142</v>
      </c>
      <c r="AZ45" t="s">
        <v>142</v>
      </c>
      <c r="BE45" t="s">
        <v>142</v>
      </c>
      <c r="BF45">
        <v>235025</v>
      </c>
      <c r="BG45" t="s">
        <v>124</v>
      </c>
      <c r="BH45" t="s">
        <v>124</v>
      </c>
      <c r="BM45" t="s">
        <v>124</v>
      </c>
      <c r="BN45">
        <v>4025</v>
      </c>
      <c r="BO45" t="s">
        <v>125</v>
      </c>
      <c r="BP45" t="s">
        <v>125</v>
      </c>
      <c r="BQ45" t="s">
        <v>143</v>
      </c>
      <c r="BR45" t="s">
        <v>159</v>
      </c>
      <c r="BS45" t="s">
        <v>159</v>
      </c>
      <c r="BU45" t="s">
        <v>159</v>
      </c>
      <c r="BV45">
        <v>1080025</v>
      </c>
      <c r="BW45" t="s">
        <v>129</v>
      </c>
      <c r="BX45" t="s">
        <v>130</v>
      </c>
      <c r="BY45" t="s">
        <v>146</v>
      </c>
      <c r="BZ45" t="s">
        <v>146</v>
      </c>
      <c r="CA45" t="s">
        <v>147</v>
      </c>
      <c r="CC45" t="s">
        <v>147</v>
      </c>
      <c r="CD45">
        <v>95025</v>
      </c>
      <c r="CE45" t="s">
        <v>134</v>
      </c>
      <c r="CF45" t="s">
        <v>134</v>
      </c>
      <c r="CG45" t="s">
        <v>134</v>
      </c>
      <c r="CH45" t="s">
        <v>152</v>
      </c>
      <c r="CI45" t="s">
        <v>143</v>
      </c>
      <c r="CJ45" t="s">
        <v>143</v>
      </c>
      <c r="CK45" t="s">
        <v>136</v>
      </c>
      <c r="CL45" t="s">
        <v>137</v>
      </c>
      <c r="CM45" t="s">
        <v>138</v>
      </c>
    </row>
    <row r="46" spans="1:91" ht="15" x14ac:dyDescent="0.25">
      <c r="A46" t="s">
        <v>95</v>
      </c>
      <c r="B46" t="s">
        <v>96</v>
      </c>
      <c r="C46" t="s">
        <v>97</v>
      </c>
      <c r="D46" t="s">
        <v>98</v>
      </c>
      <c r="E46" t="s">
        <v>99</v>
      </c>
      <c r="F46" t="s">
        <v>100</v>
      </c>
      <c r="G46" t="s">
        <v>101</v>
      </c>
      <c r="L46" t="s">
        <v>101</v>
      </c>
      <c r="M46">
        <v>32275025</v>
      </c>
      <c r="N46" t="s">
        <v>140</v>
      </c>
      <c r="O46" t="s">
        <v>200</v>
      </c>
      <c r="P46" s="21">
        <v>55000</v>
      </c>
      <c r="Q46" s="21">
        <v>0</v>
      </c>
      <c r="R46" s="21">
        <v>0</v>
      </c>
      <c r="S46" s="21">
        <v>0</v>
      </c>
      <c r="T46" s="21">
        <v>0</v>
      </c>
      <c r="U46" s="21">
        <v>55000</v>
      </c>
      <c r="V46" s="21">
        <v>0</v>
      </c>
      <c r="W46" s="21">
        <v>28933.360000000001</v>
      </c>
      <c r="X46" s="15">
        <v>26066.639999999999</v>
      </c>
      <c r="Y46" t="s">
        <v>105</v>
      </c>
      <c r="Z46" t="s">
        <v>106</v>
      </c>
      <c r="AA46" t="s">
        <v>107</v>
      </c>
      <c r="AE46" t="s">
        <v>107</v>
      </c>
      <c r="AF46">
        <v>30001025</v>
      </c>
      <c r="AG46" t="s">
        <v>108</v>
      </c>
      <c r="AH46" t="s">
        <v>109</v>
      </c>
      <c r="AI46" t="s">
        <v>201</v>
      </c>
      <c r="AJ46" t="s">
        <v>202</v>
      </c>
      <c r="AM46" s="3" t="s">
        <v>202</v>
      </c>
      <c r="AN46">
        <v>341025</v>
      </c>
      <c r="AO46" t="s">
        <v>115</v>
      </c>
      <c r="AP46" t="s">
        <v>116</v>
      </c>
      <c r="AQ46" t="s">
        <v>141</v>
      </c>
      <c r="AW46" t="s">
        <v>141</v>
      </c>
      <c r="AX46">
        <v>30014025</v>
      </c>
      <c r="AY46" t="s">
        <v>142</v>
      </c>
      <c r="AZ46" t="s">
        <v>142</v>
      </c>
      <c r="BE46" t="s">
        <v>142</v>
      </c>
      <c r="BF46">
        <v>235025</v>
      </c>
      <c r="BG46" t="s">
        <v>124</v>
      </c>
      <c r="BH46" t="s">
        <v>124</v>
      </c>
      <c r="BM46" t="s">
        <v>124</v>
      </c>
      <c r="BN46">
        <v>4025</v>
      </c>
      <c r="BO46" t="s">
        <v>125</v>
      </c>
      <c r="BP46" t="s">
        <v>125</v>
      </c>
      <c r="BQ46" t="s">
        <v>143</v>
      </c>
      <c r="BR46" t="s">
        <v>153</v>
      </c>
      <c r="BS46" t="s">
        <v>154</v>
      </c>
      <c r="BT46" t="s">
        <v>270</v>
      </c>
      <c r="BU46" t="s">
        <v>271</v>
      </c>
      <c r="BV46">
        <v>4003025</v>
      </c>
      <c r="BW46" t="s">
        <v>129</v>
      </c>
      <c r="BX46" t="s">
        <v>130</v>
      </c>
      <c r="BY46" t="s">
        <v>146</v>
      </c>
      <c r="BZ46" t="s">
        <v>146</v>
      </c>
      <c r="CA46" t="s">
        <v>147</v>
      </c>
      <c r="CC46" t="s">
        <v>147</v>
      </c>
      <c r="CD46">
        <v>95025</v>
      </c>
      <c r="CE46" t="s">
        <v>134</v>
      </c>
      <c r="CF46" t="s">
        <v>134</v>
      </c>
      <c r="CG46" t="s">
        <v>134</v>
      </c>
      <c r="CH46" t="s">
        <v>152</v>
      </c>
      <c r="CI46" t="s">
        <v>143</v>
      </c>
      <c r="CJ46" t="s">
        <v>143</v>
      </c>
      <c r="CK46" t="s">
        <v>136</v>
      </c>
      <c r="CL46" t="s">
        <v>137</v>
      </c>
      <c r="CM46" t="s">
        <v>138</v>
      </c>
    </row>
    <row r="47" spans="1:91" ht="15" x14ac:dyDescent="0.25">
      <c r="A47" t="s">
        <v>95</v>
      </c>
      <c r="B47" t="s">
        <v>96</v>
      </c>
      <c r="C47" t="s">
        <v>97</v>
      </c>
      <c r="D47" t="s">
        <v>98</v>
      </c>
      <c r="E47" t="s">
        <v>99</v>
      </c>
      <c r="F47" t="s">
        <v>100</v>
      </c>
      <c r="G47" t="s">
        <v>101</v>
      </c>
      <c r="L47" t="s">
        <v>101</v>
      </c>
      <c r="M47">
        <v>32275025</v>
      </c>
      <c r="N47" t="s">
        <v>140</v>
      </c>
      <c r="O47" t="s">
        <v>200</v>
      </c>
      <c r="P47" s="21">
        <v>60000</v>
      </c>
      <c r="Q47" s="21">
        <v>0</v>
      </c>
      <c r="R47" s="21">
        <v>0</v>
      </c>
      <c r="S47" s="21">
        <v>0</v>
      </c>
      <c r="T47" s="21">
        <v>0</v>
      </c>
      <c r="U47" s="21">
        <v>60000</v>
      </c>
      <c r="V47" s="21">
        <v>0</v>
      </c>
      <c r="W47" s="21">
        <v>50539.67</v>
      </c>
      <c r="X47" s="15">
        <v>9460.33</v>
      </c>
      <c r="Y47" t="s">
        <v>105</v>
      </c>
      <c r="Z47" t="s">
        <v>106</v>
      </c>
      <c r="AA47" t="s">
        <v>107</v>
      </c>
      <c r="AE47" t="s">
        <v>107</v>
      </c>
      <c r="AF47">
        <v>30001025</v>
      </c>
      <c r="AG47" t="s">
        <v>108</v>
      </c>
      <c r="AH47" t="s">
        <v>109</v>
      </c>
      <c r="AI47" t="s">
        <v>201</v>
      </c>
      <c r="AJ47" t="s">
        <v>202</v>
      </c>
      <c r="AM47" s="3" t="s">
        <v>202</v>
      </c>
      <c r="AN47">
        <v>341025</v>
      </c>
      <c r="AO47" t="s">
        <v>115</v>
      </c>
      <c r="AP47" t="s">
        <v>116</v>
      </c>
      <c r="AQ47" t="s">
        <v>141</v>
      </c>
      <c r="AW47" t="s">
        <v>141</v>
      </c>
      <c r="AX47">
        <v>30014025</v>
      </c>
      <c r="AY47" t="s">
        <v>142</v>
      </c>
      <c r="AZ47" t="s">
        <v>142</v>
      </c>
      <c r="BE47" t="s">
        <v>142</v>
      </c>
      <c r="BF47">
        <v>235025</v>
      </c>
      <c r="BG47" t="s">
        <v>124</v>
      </c>
      <c r="BH47" t="s">
        <v>124</v>
      </c>
      <c r="BM47" t="s">
        <v>124</v>
      </c>
      <c r="BN47">
        <v>4025</v>
      </c>
      <c r="BO47" t="s">
        <v>125</v>
      </c>
      <c r="BP47" t="s">
        <v>125</v>
      </c>
      <c r="BQ47" t="s">
        <v>143</v>
      </c>
      <c r="BR47" t="s">
        <v>153</v>
      </c>
      <c r="BS47" t="s">
        <v>154</v>
      </c>
      <c r="BT47" t="s">
        <v>160</v>
      </c>
      <c r="BU47" t="s">
        <v>272</v>
      </c>
      <c r="BV47">
        <v>4001025</v>
      </c>
      <c r="BW47" t="s">
        <v>129</v>
      </c>
      <c r="BX47" t="s">
        <v>130</v>
      </c>
      <c r="BY47" t="s">
        <v>146</v>
      </c>
      <c r="BZ47" t="s">
        <v>146</v>
      </c>
      <c r="CA47" t="s">
        <v>147</v>
      </c>
      <c r="CC47" t="s">
        <v>147</v>
      </c>
      <c r="CD47">
        <v>95025</v>
      </c>
      <c r="CE47" t="s">
        <v>134</v>
      </c>
      <c r="CF47" t="s">
        <v>134</v>
      </c>
      <c r="CG47" t="s">
        <v>134</v>
      </c>
      <c r="CH47" t="s">
        <v>152</v>
      </c>
      <c r="CI47" t="s">
        <v>143</v>
      </c>
      <c r="CJ47" t="s">
        <v>143</v>
      </c>
      <c r="CK47" t="s">
        <v>136</v>
      </c>
      <c r="CL47" t="s">
        <v>137</v>
      </c>
      <c r="CM47" t="s">
        <v>138</v>
      </c>
    </row>
    <row r="48" spans="1:91" ht="15" x14ac:dyDescent="0.25">
      <c r="A48" t="s">
        <v>95</v>
      </c>
      <c r="B48" t="s">
        <v>96</v>
      </c>
      <c r="C48" t="s">
        <v>97</v>
      </c>
      <c r="D48" t="s">
        <v>98</v>
      </c>
      <c r="E48" t="s">
        <v>99</v>
      </c>
      <c r="F48" t="s">
        <v>100</v>
      </c>
      <c r="G48" t="s">
        <v>101</v>
      </c>
      <c r="L48" t="s">
        <v>101</v>
      </c>
      <c r="M48">
        <v>32275025</v>
      </c>
      <c r="N48" t="s">
        <v>140</v>
      </c>
      <c r="O48" t="s">
        <v>200</v>
      </c>
      <c r="P48" s="21">
        <v>65000</v>
      </c>
      <c r="Q48" s="21">
        <v>0</v>
      </c>
      <c r="R48" s="21">
        <v>0</v>
      </c>
      <c r="S48" s="21">
        <v>0</v>
      </c>
      <c r="T48" s="21">
        <v>0</v>
      </c>
      <c r="U48" s="21">
        <v>65000</v>
      </c>
      <c r="V48" s="21">
        <v>0</v>
      </c>
      <c r="W48" s="21">
        <v>13365.85</v>
      </c>
      <c r="X48" s="15">
        <v>51634.15</v>
      </c>
      <c r="Y48" t="s">
        <v>105</v>
      </c>
      <c r="Z48" t="s">
        <v>106</v>
      </c>
      <c r="AA48" t="s">
        <v>107</v>
      </c>
      <c r="AE48" t="s">
        <v>107</v>
      </c>
      <c r="AF48">
        <v>30001025</v>
      </c>
      <c r="AG48" t="s">
        <v>108</v>
      </c>
      <c r="AH48" t="s">
        <v>109</v>
      </c>
      <c r="AI48" t="s">
        <v>201</v>
      </c>
      <c r="AJ48" t="s">
        <v>202</v>
      </c>
      <c r="AM48" s="3" t="s">
        <v>202</v>
      </c>
      <c r="AN48">
        <v>341025</v>
      </c>
      <c r="AO48" t="s">
        <v>115</v>
      </c>
      <c r="AP48" t="s">
        <v>116</v>
      </c>
      <c r="AQ48" t="s">
        <v>141</v>
      </c>
      <c r="AW48" t="s">
        <v>141</v>
      </c>
      <c r="AX48">
        <v>30014025</v>
      </c>
      <c r="AY48" t="s">
        <v>142</v>
      </c>
      <c r="AZ48" t="s">
        <v>142</v>
      </c>
      <c r="BE48" t="s">
        <v>142</v>
      </c>
      <c r="BF48">
        <v>235025</v>
      </c>
      <c r="BG48" t="s">
        <v>124</v>
      </c>
      <c r="BH48" t="s">
        <v>124</v>
      </c>
      <c r="BM48" t="s">
        <v>124</v>
      </c>
      <c r="BN48">
        <v>4025</v>
      </c>
      <c r="BO48" t="s">
        <v>125</v>
      </c>
      <c r="BP48" t="s">
        <v>125</v>
      </c>
      <c r="BQ48" t="s">
        <v>143</v>
      </c>
      <c r="BR48" t="s">
        <v>153</v>
      </c>
      <c r="BS48" t="s">
        <v>238</v>
      </c>
      <c r="BT48" t="s">
        <v>239</v>
      </c>
      <c r="BU48" t="s">
        <v>273</v>
      </c>
      <c r="BV48">
        <v>3977025</v>
      </c>
      <c r="BW48" t="s">
        <v>129</v>
      </c>
      <c r="BX48" t="s">
        <v>130</v>
      </c>
      <c r="BY48" t="s">
        <v>146</v>
      </c>
      <c r="BZ48" t="s">
        <v>146</v>
      </c>
      <c r="CA48" t="s">
        <v>147</v>
      </c>
      <c r="CC48" t="s">
        <v>147</v>
      </c>
      <c r="CD48">
        <v>95025</v>
      </c>
      <c r="CE48" t="s">
        <v>134</v>
      </c>
      <c r="CF48" t="s">
        <v>134</v>
      </c>
      <c r="CG48" t="s">
        <v>134</v>
      </c>
      <c r="CH48" t="s">
        <v>152</v>
      </c>
      <c r="CI48" t="s">
        <v>143</v>
      </c>
      <c r="CJ48" t="s">
        <v>143</v>
      </c>
      <c r="CK48" t="s">
        <v>136</v>
      </c>
      <c r="CL48" t="s">
        <v>137</v>
      </c>
      <c r="CM48" t="s">
        <v>138</v>
      </c>
    </row>
    <row r="49" spans="1:91" ht="15" x14ac:dyDescent="0.25">
      <c r="A49" t="s">
        <v>95</v>
      </c>
      <c r="B49" t="s">
        <v>96</v>
      </c>
      <c r="C49" t="s">
        <v>97</v>
      </c>
      <c r="D49" t="s">
        <v>98</v>
      </c>
      <c r="E49" t="s">
        <v>99</v>
      </c>
      <c r="F49" t="s">
        <v>100</v>
      </c>
      <c r="G49" t="s">
        <v>101</v>
      </c>
      <c r="L49" t="s">
        <v>101</v>
      </c>
      <c r="M49">
        <v>32275025</v>
      </c>
      <c r="N49" t="s">
        <v>140</v>
      </c>
      <c r="O49" t="s">
        <v>200</v>
      </c>
      <c r="P49" s="21">
        <v>65000</v>
      </c>
      <c r="Q49" s="21">
        <v>0</v>
      </c>
      <c r="R49" s="21">
        <v>0</v>
      </c>
      <c r="S49" s="21">
        <v>0</v>
      </c>
      <c r="T49" s="21">
        <v>0</v>
      </c>
      <c r="U49" s="21">
        <v>65000</v>
      </c>
      <c r="V49" s="21">
        <v>0</v>
      </c>
      <c r="W49" s="21">
        <v>33207.97</v>
      </c>
      <c r="X49" s="15">
        <v>31792.03</v>
      </c>
      <c r="Y49" t="s">
        <v>105</v>
      </c>
      <c r="Z49" t="s">
        <v>106</v>
      </c>
      <c r="AA49" t="s">
        <v>107</v>
      </c>
      <c r="AE49" t="s">
        <v>107</v>
      </c>
      <c r="AF49">
        <v>30001025</v>
      </c>
      <c r="AG49" t="s">
        <v>108</v>
      </c>
      <c r="AH49" t="s">
        <v>109</v>
      </c>
      <c r="AI49" t="s">
        <v>201</v>
      </c>
      <c r="AJ49" t="s">
        <v>202</v>
      </c>
      <c r="AM49" s="3" t="s">
        <v>202</v>
      </c>
      <c r="AN49">
        <v>341025</v>
      </c>
      <c r="AO49" t="s">
        <v>115</v>
      </c>
      <c r="AP49" t="s">
        <v>116</v>
      </c>
      <c r="AQ49" t="s">
        <v>141</v>
      </c>
      <c r="AW49" t="s">
        <v>141</v>
      </c>
      <c r="AX49">
        <v>30014025</v>
      </c>
      <c r="AY49" t="s">
        <v>142</v>
      </c>
      <c r="AZ49" t="s">
        <v>142</v>
      </c>
      <c r="BE49" t="s">
        <v>142</v>
      </c>
      <c r="BF49">
        <v>235025</v>
      </c>
      <c r="BG49" t="s">
        <v>124</v>
      </c>
      <c r="BH49" t="s">
        <v>124</v>
      </c>
      <c r="BM49" t="s">
        <v>124</v>
      </c>
      <c r="BN49">
        <v>4025</v>
      </c>
      <c r="BO49" t="s">
        <v>125</v>
      </c>
      <c r="BP49" t="s">
        <v>125</v>
      </c>
      <c r="BQ49" t="s">
        <v>143</v>
      </c>
      <c r="BR49" t="s">
        <v>153</v>
      </c>
      <c r="BS49" t="s">
        <v>238</v>
      </c>
      <c r="BT49" t="s">
        <v>274</v>
      </c>
      <c r="BU49" t="s">
        <v>274</v>
      </c>
      <c r="BV49">
        <v>3371025</v>
      </c>
      <c r="BW49" t="s">
        <v>129</v>
      </c>
      <c r="BX49" t="s">
        <v>130</v>
      </c>
      <c r="BY49" t="s">
        <v>146</v>
      </c>
      <c r="BZ49" t="s">
        <v>146</v>
      </c>
      <c r="CA49" t="s">
        <v>147</v>
      </c>
      <c r="CC49" t="s">
        <v>147</v>
      </c>
      <c r="CD49">
        <v>95025</v>
      </c>
      <c r="CE49" t="s">
        <v>134</v>
      </c>
      <c r="CF49" t="s">
        <v>134</v>
      </c>
      <c r="CG49" t="s">
        <v>134</v>
      </c>
      <c r="CH49" t="s">
        <v>152</v>
      </c>
      <c r="CI49" t="s">
        <v>143</v>
      </c>
      <c r="CJ49" t="s">
        <v>143</v>
      </c>
      <c r="CK49" t="s">
        <v>136</v>
      </c>
      <c r="CL49" t="s">
        <v>137</v>
      </c>
      <c r="CM49" t="s">
        <v>138</v>
      </c>
    </row>
    <row r="50" spans="1:91" ht="15" x14ac:dyDescent="0.25">
      <c r="A50" t="s">
        <v>95</v>
      </c>
      <c r="B50" t="s">
        <v>96</v>
      </c>
      <c r="C50" t="s">
        <v>97</v>
      </c>
      <c r="D50" t="s">
        <v>98</v>
      </c>
      <c r="E50" t="s">
        <v>99</v>
      </c>
      <c r="F50" t="s">
        <v>100</v>
      </c>
      <c r="G50" t="s">
        <v>101</v>
      </c>
      <c r="L50" t="s">
        <v>101</v>
      </c>
      <c r="M50">
        <v>32275025</v>
      </c>
      <c r="N50" t="s">
        <v>140</v>
      </c>
      <c r="O50" t="s">
        <v>200</v>
      </c>
      <c r="P50" s="21">
        <v>65000</v>
      </c>
      <c r="Q50" s="21">
        <v>0</v>
      </c>
      <c r="R50" s="21">
        <v>0</v>
      </c>
      <c r="S50" s="21">
        <v>0</v>
      </c>
      <c r="T50" s="21">
        <v>0</v>
      </c>
      <c r="U50" s="21">
        <v>65000</v>
      </c>
      <c r="V50" s="21">
        <v>0</v>
      </c>
      <c r="W50" s="21">
        <v>67707.66</v>
      </c>
      <c r="X50" s="15">
        <v>-2707.66</v>
      </c>
      <c r="Y50" t="s">
        <v>105</v>
      </c>
      <c r="Z50" t="s">
        <v>106</v>
      </c>
      <c r="AA50" t="s">
        <v>107</v>
      </c>
      <c r="AE50" t="s">
        <v>107</v>
      </c>
      <c r="AF50">
        <v>30001025</v>
      </c>
      <c r="AG50" t="s">
        <v>108</v>
      </c>
      <c r="AH50" t="s">
        <v>109</v>
      </c>
      <c r="AI50" t="s">
        <v>201</v>
      </c>
      <c r="AJ50" t="s">
        <v>202</v>
      </c>
      <c r="AM50" s="3" t="s">
        <v>202</v>
      </c>
      <c r="AN50">
        <v>341025</v>
      </c>
      <c r="AO50" t="s">
        <v>115</v>
      </c>
      <c r="AP50" t="s">
        <v>116</v>
      </c>
      <c r="AQ50" t="s">
        <v>141</v>
      </c>
      <c r="AW50" t="s">
        <v>141</v>
      </c>
      <c r="AX50">
        <v>30014025</v>
      </c>
      <c r="AY50" t="s">
        <v>142</v>
      </c>
      <c r="AZ50" t="s">
        <v>142</v>
      </c>
      <c r="BE50" t="s">
        <v>142</v>
      </c>
      <c r="BF50">
        <v>235025</v>
      </c>
      <c r="BG50" t="s">
        <v>124</v>
      </c>
      <c r="BH50" t="s">
        <v>124</v>
      </c>
      <c r="BM50" t="s">
        <v>124</v>
      </c>
      <c r="BN50">
        <v>4025</v>
      </c>
      <c r="BO50" t="s">
        <v>125</v>
      </c>
      <c r="BP50" t="s">
        <v>125</v>
      </c>
      <c r="BQ50" t="s">
        <v>143</v>
      </c>
      <c r="BR50" t="s">
        <v>149</v>
      </c>
      <c r="BS50" t="s">
        <v>150</v>
      </c>
      <c r="BT50" t="s">
        <v>191</v>
      </c>
      <c r="BU50" t="s">
        <v>191</v>
      </c>
      <c r="BV50">
        <v>3488025</v>
      </c>
      <c r="BW50" t="s">
        <v>129</v>
      </c>
      <c r="BX50" t="s">
        <v>130</v>
      </c>
      <c r="BY50" t="s">
        <v>146</v>
      </c>
      <c r="BZ50" t="s">
        <v>146</v>
      </c>
      <c r="CA50" t="s">
        <v>147</v>
      </c>
      <c r="CC50" t="s">
        <v>147</v>
      </c>
      <c r="CD50">
        <v>95025</v>
      </c>
      <c r="CE50" t="s">
        <v>134</v>
      </c>
      <c r="CF50" t="s">
        <v>134</v>
      </c>
      <c r="CG50" t="s">
        <v>134</v>
      </c>
      <c r="CH50" t="s">
        <v>152</v>
      </c>
      <c r="CI50" t="s">
        <v>143</v>
      </c>
      <c r="CJ50" t="s">
        <v>143</v>
      </c>
      <c r="CK50" t="s">
        <v>136</v>
      </c>
      <c r="CL50" t="s">
        <v>137</v>
      </c>
      <c r="CM50" t="s">
        <v>138</v>
      </c>
    </row>
    <row r="51" spans="1:91" ht="15" x14ac:dyDescent="0.25">
      <c r="A51" t="s">
        <v>95</v>
      </c>
      <c r="B51" t="s">
        <v>96</v>
      </c>
      <c r="C51" t="s">
        <v>97</v>
      </c>
      <c r="D51" t="s">
        <v>98</v>
      </c>
      <c r="E51" t="s">
        <v>99</v>
      </c>
      <c r="F51" t="s">
        <v>100</v>
      </c>
      <c r="G51" t="s">
        <v>101</v>
      </c>
      <c r="L51" t="s">
        <v>101</v>
      </c>
      <c r="M51">
        <v>32275025</v>
      </c>
      <c r="N51" t="s">
        <v>140</v>
      </c>
      <c r="O51" t="s">
        <v>200</v>
      </c>
      <c r="P51" s="22">
        <v>80000</v>
      </c>
      <c r="Q51" s="22">
        <v>0</v>
      </c>
      <c r="R51" s="22">
        <v>0</v>
      </c>
      <c r="S51" s="22">
        <v>-50000</v>
      </c>
      <c r="T51" s="22">
        <v>0</v>
      </c>
      <c r="U51" s="22">
        <v>30000</v>
      </c>
      <c r="V51" s="22">
        <v>0</v>
      </c>
      <c r="W51" s="22">
        <v>2096.84</v>
      </c>
      <c r="X51" s="16">
        <v>27903.16</v>
      </c>
      <c r="Y51" t="s">
        <v>105</v>
      </c>
      <c r="Z51" t="s">
        <v>106</v>
      </c>
      <c r="AA51" t="s">
        <v>107</v>
      </c>
      <c r="AE51" t="s">
        <v>107</v>
      </c>
      <c r="AF51">
        <v>30001025</v>
      </c>
      <c r="AG51" t="s">
        <v>108</v>
      </c>
      <c r="AH51" t="s">
        <v>109</v>
      </c>
      <c r="AI51" t="s">
        <v>201</v>
      </c>
      <c r="AJ51" t="s">
        <v>202</v>
      </c>
      <c r="AM51" s="3" t="s">
        <v>202</v>
      </c>
      <c r="AN51">
        <v>341025</v>
      </c>
      <c r="AO51" t="s">
        <v>115</v>
      </c>
      <c r="AP51" t="s">
        <v>116</v>
      </c>
      <c r="AQ51" t="s">
        <v>141</v>
      </c>
      <c r="AW51" t="s">
        <v>141</v>
      </c>
      <c r="AX51">
        <v>30014025</v>
      </c>
      <c r="AY51" t="s">
        <v>162</v>
      </c>
      <c r="AZ51" t="s">
        <v>163</v>
      </c>
      <c r="BA51" t="s">
        <v>164</v>
      </c>
      <c r="BB51" t="s">
        <v>165</v>
      </c>
      <c r="BC51" t="s">
        <v>166</v>
      </c>
      <c r="BD51" t="s">
        <v>203</v>
      </c>
      <c r="BE51" t="s">
        <v>275</v>
      </c>
      <c r="BF51">
        <v>30029025</v>
      </c>
      <c r="BG51" t="s">
        <v>124</v>
      </c>
      <c r="BH51" t="s">
        <v>124</v>
      </c>
      <c r="BM51" t="s">
        <v>124</v>
      </c>
      <c r="BN51">
        <v>4025</v>
      </c>
      <c r="BO51" t="s">
        <v>125</v>
      </c>
      <c r="BP51" t="s">
        <v>125</v>
      </c>
      <c r="BQ51" t="s">
        <v>143</v>
      </c>
      <c r="BR51" t="s">
        <v>162</v>
      </c>
      <c r="BS51" t="s">
        <v>169</v>
      </c>
      <c r="BT51" t="s">
        <v>204</v>
      </c>
      <c r="BU51" t="s">
        <v>276</v>
      </c>
      <c r="BV51">
        <v>4127025</v>
      </c>
      <c r="BW51" t="s">
        <v>129</v>
      </c>
      <c r="BX51" t="s">
        <v>130</v>
      </c>
      <c r="BY51" t="s">
        <v>146</v>
      </c>
      <c r="BZ51" t="s">
        <v>146</v>
      </c>
      <c r="CA51" t="s">
        <v>147</v>
      </c>
      <c r="CC51" t="s">
        <v>147</v>
      </c>
      <c r="CD51">
        <v>95025</v>
      </c>
      <c r="CE51" t="s">
        <v>133</v>
      </c>
      <c r="CF51" t="s">
        <v>134</v>
      </c>
      <c r="CG51" t="s">
        <v>133</v>
      </c>
      <c r="CH51" t="s">
        <v>152</v>
      </c>
      <c r="CI51" t="s">
        <v>143</v>
      </c>
      <c r="CJ51" t="s">
        <v>143</v>
      </c>
      <c r="CK51" t="s">
        <v>136</v>
      </c>
      <c r="CL51" t="s">
        <v>137</v>
      </c>
      <c r="CM51" t="s">
        <v>138</v>
      </c>
    </row>
    <row r="52" spans="1:91" ht="15" x14ac:dyDescent="0.25">
      <c r="A52" t="s">
        <v>95</v>
      </c>
      <c r="B52" t="s">
        <v>96</v>
      </c>
      <c r="C52" t="s">
        <v>97</v>
      </c>
      <c r="D52" t="s">
        <v>98</v>
      </c>
      <c r="E52" t="s">
        <v>99</v>
      </c>
      <c r="F52" t="s">
        <v>100</v>
      </c>
      <c r="G52" t="s">
        <v>101</v>
      </c>
      <c r="L52" t="s">
        <v>101</v>
      </c>
      <c r="M52">
        <v>32275025</v>
      </c>
      <c r="N52" t="s">
        <v>140</v>
      </c>
      <c r="O52" t="s">
        <v>200</v>
      </c>
      <c r="P52" s="25">
        <v>85000</v>
      </c>
      <c r="Q52" s="25">
        <v>0</v>
      </c>
      <c r="R52" s="25">
        <v>0</v>
      </c>
      <c r="S52" s="25">
        <v>0</v>
      </c>
      <c r="T52" s="25">
        <v>0</v>
      </c>
      <c r="U52" s="25">
        <v>85000</v>
      </c>
      <c r="V52" s="25">
        <v>2561.0100000000002</v>
      </c>
      <c r="W52" s="25">
        <v>62359.96</v>
      </c>
      <c r="X52" s="1">
        <v>20079.03</v>
      </c>
      <c r="Y52" t="s">
        <v>105</v>
      </c>
      <c r="Z52" t="s">
        <v>106</v>
      </c>
      <c r="AA52" t="s">
        <v>107</v>
      </c>
      <c r="AE52" t="s">
        <v>107</v>
      </c>
      <c r="AF52">
        <v>30001025</v>
      </c>
      <c r="AG52" t="s">
        <v>108</v>
      </c>
      <c r="AH52" t="s">
        <v>109</v>
      </c>
      <c r="AI52" t="s">
        <v>201</v>
      </c>
      <c r="AJ52" t="s">
        <v>202</v>
      </c>
      <c r="AM52" s="3" t="s">
        <v>202</v>
      </c>
      <c r="AN52">
        <v>341025</v>
      </c>
      <c r="AO52" t="s">
        <v>115</v>
      </c>
      <c r="AP52" t="s">
        <v>116</v>
      </c>
      <c r="AQ52" t="s">
        <v>141</v>
      </c>
      <c r="AW52" t="s">
        <v>141</v>
      </c>
      <c r="AX52">
        <v>30014025</v>
      </c>
      <c r="AY52" t="s">
        <v>142</v>
      </c>
      <c r="AZ52" t="s">
        <v>142</v>
      </c>
      <c r="BE52" t="s">
        <v>142</v>
      </c>
      <c r="BF52">
        <v>235025</v>
      </c>
      <c r="BG52" t="s">
        <v>124</v>
      </c>
      <c r="BH52" t="s">
        <v>124</v>
      </c>
      <c r="BM52" t="s">
        <v>124</v>
      </c>
      <c r="BN52">
        <v>4025</v>
      </c>
      <c r="BO52" t="s">
        <v>125</v>
      </c>
      <c r="BP52" t="s">
        <v>125</v>
      </c>
      <c r="BQ52" t="s">
        <v>143</v>
      </c>
      <c r="BR52" t="s">
        <v>175</v>
      </c>
      <c r="BS52" t="s">
        <v>176</v>
      </c>
      <c r="BT52" t="s">
        <v>177</v>
      </c>
      <c r="BU52" t="s">
        <v>177</v>
      </c>
      <c r="BV52">
        <v>2690025</v>
      </c>
      <c r="BW52" t="s">
        <v>129</v>
      </c>
      <c r="BX52" t="s">
        <v>130</v>
      </c>
      <c r="BY52" t="s">
        <v>146</v>
      </c>
      <c r="BZ52" t="s">
        <v>146</v>
      </c>
      <c r="CA52" t="s">
        <v>147</v>
      </c>
      <c r="CC52" t="s">
        <v>147</v>
      </c>
      <c r="CD52">
        <v>95025</v>
      </c>
      <c r="CE52" t="s">
        <v>134</v>
      </c>
      <c r="CF52" t="s">
        <v>134</v>
      </c>
      <c r="CG52" t="s">
        <v>134</v>
      </c>
      <c r="CH52" t="s">
        <v>152</v>
      </c>
      <c r="CI52" t="s">
        <v>143</v>
      </c>
      <c r="CJ52" t="s">
        <v>143</v>
      </c>
      <c r="CK52" t="s">
        <v>136</v>
      </c>
      <c r="CL52" t="s">
        <v>137</v>
      </c>
      <c r="CM52" t="s">
        <v>138</v>
      </c>
    </row>
    <row r="53" spans="1:91" ht="15" x14ac:dyDescent="0.25">
      <c r="A53" t="s">
        <v>95</v>
      </c>
      <c r="B53" t="s">
        <v>96</v>
      </c>
      <c r="C53" t="s">
        <v>97</v>
      </c>
      <c r="D53" t="s">
        <v>98</v>
      </c>
      <c r="E53" t="s">
        <v>99</v>
      </c>
      <c r="F53" t="s">
        <v>100</v>
      </c>
      <c r="G53" t="s">
        <v>101</v>
      </c>
      <c r="L53" t="s">
        <v>101</v>
      </c>
      <c r="M53">
        <v>32275025</v>
      </c>
      <c r="N53" t="s">
        <v>140</v>
      </c>
      <c r="O53" t="s">
        <v>200</v>
      </c>
      <c r="P53" s="22">
        <v>100000</v>
      </c>
      <c r="Q53" s="22">
        <v>0</v>
      </c>
      <c r="R53" s="22">
        <v>0</v>
      </c>
      <c r="S53" s="22">
        <v>0</v>
      </c>
      <c r="T53" s="22">
        <v>0</v>
      </c>
      <c r="U53" s="22">
        <v>100000</v>
      </c>
      <c r="V53" s="22">
        <v>0</v>
      </c>
      <c r="W53" s="22">
        <v>0</v>
      </c>
      <c r="X53" s="16">
        <v>100000</v>
      </c>
      <c r="Y53" t="s">
        <v>105</v>
      </c>
      <c r="Z53" t="s">
        <v>106</v>
      </c>
      <c r="AA53" t="s">
        <v>107</v>
      </c>
      <c r="AE53" t="s">
        <v>107</v>
      </c>
      <c r="AF53">
        <v>30001025</v>
      </c>
      <c r="AG53" t="s">
        <v>108</v>
      </c>
      <c r="AH53" t="s">
        <v>109</v>
      </c>
      <c r="AI53" t="s">
        <v>110</v>
      </c>
      <c r="AJ53" t="s">
        <v>111</v>
      </c>
      <c r="AK53" t="s">
        <v>112</v>
      </c>
      <c r="AL53" t="s">
        <v>113</v>
      </c>
      <c r="AM53" s="2" t="s">
        <v>114</v>
      </c>
      <c r="AN53">
        <v>853025</v>
      </c>
      <c r="AO53" t="s">
        <v>115</v>
      </c>
      <c r="AP53" t="s">
        <v>116</v>
      </c>
      <c r="AQ53" t="s">
        <v>117</v>
      </c>
      <c r="AW53" t="s">
        <v>117</v>
      </c>
      <c r="AX53">
        <v>30130025</v>
      </c>
      <c r="AY53" t="s">
        <v>162</v>
      </c>
      <c r="AZ53" t="s">
        <v>163</v>
      </c>
      <c r="BA53" t="s">
        <v>164</v>
      </c>
      <c r="BB53" t="s">
        <v>165</v>
      </c>
      <c r="BC53" t="s">
        <v>166</v>
      </c>
      <c r="BD53" t="s">
        <v>257</v>
      </c>
      <c r="BE53" t="s">
        <v>258</v>
      </c>
      <c r="BF53">
        <v>30036025</v>
      </c>
      <c r="BG53" t="s">
        <v>124</v>
      </c>
      <c r="BH53" t="s">
        <v>124</v>
      </c>
      <c r="BM53" t="s">
        <v>124</v>
      </c>
      <c r="BN53">
        <v>4025</v>
      </c>
      <c r="BO53" t="s">
        <v>125</v>
      </c>
      <c r="BP53" t="s">
        <v>125</v>
      </c>
      <c r="BQ53" t="s">
        <v>143</v>
      </c>
      <c r="BR53" t="s">
        <v>162</v>
      </c>
      <c r="BS53" t="s">
        <v>169</v>
      </c>
      <c r="BT53" t="s">
        <v>259</v>
      </c>
      <c r="BU53" t="s">
        <v>260</v>
      </c>
      <c r="BV53">
        <v>4119025</v>
      </c>
      <c r="BW53" t="s">
        <v>129</v>
      </c>
      <c r="BX53" t="s">
        <v>130</v>
      </c>
      <c r="BY53" t="s">
        <v>146</v>
      </c>
      <c r="BZ53" t="s">
        <v>146</v>
      </c>
      <c r="CA53" t="s">
        <v>147</v>
      </c>
      <c r="CC53" t="s">
        <v>147</v>
      </c>
      <c r="CD53">
        <v>95025</v>
      </c>
      <c r="CE53" t="s">
        <v>134</v>
      </c>
      <c r="CF53" t="s">
        <v>134</v>
      </c>
      <c r="CG53" t="s">
        <v>134</v>
      </c>
      <c r="CH53" t="s">
        <v>152</v>
      </c>
      <c r="CI53" t="s">
        <v>143</v>
      </c>
      <c r="CJ53" t="s">
        <v>143</v>
      </c>
      <c r="CK53" t="s">
        <v>136</v>
      </c>
      <c r="CL53" t="s">
        <v>137</v>
      </c>
      <c r="CM53" t="s">
        <v>138</v>
      </c>
    </row>
    <row r="54" spans="1:91" ht="15" x14ac:dyDescent="0.25">
      <c r="A54" t="s">
        <v>95</v>
      </c>
      <c r="B54" t="s">
        <v>96</v>
      </c>
      <c r="C54" t="s">
        <v>97</v>
      </c>
      <c r="D54" t="s">
        <v>98</v>
      </c>
      <c r="E54" t="s">
        <v>99</v>
      </c>
      <c r="F54" t="s">
        <v>100</v>
      </c>
      <c r="G54" t="s">
        <v>101</v>
      </c>
      <c r="L54" t="s">
        <v>101</v>
      </c>
      <c r="M54">
        <v>32275025</v>
      </c>
      <c r="N54" t="s">
        <v>140</v>
      </c>
      <c r="O54" t="s">
        <v>200</v>
      </c>
      <c r="P54" s="21">
        <v>100000</v>
      </c>
      <c r="Q54" s="21">
        <v>0</v>
      </c>
      <c r="R54" s="21">
        <v>0</v>
      </c>
      <c r="S54" s="21">
        <v>0</v>
      </c>
      <c r="T54" s="21">
        <v>0</v>
      </c>
      <c r="U54" s="21">
        <v>100000</v>
      </c>
      <c r="V54" s="21">
        <v>0</v>
      </c>
      <c r="W54" s="21">
        <v>36518.07</v>
      </c>
      <c r="X54" s="15">
        <v>63481.93</v>
      </c>
      <c r="Y54" t="s">
        <v>105</v>
      </c>
      <c r="Z54" t="s">
        <v>106</v>
      </c>
      <c r="AA54" t="s">
        <v>107</v>
      </c>
      <c r="AE54" t="s">
        <v>107</v>
      </c>
      <c r="AF54">
        <v>30001025</v>
      </c>
      <c r="AG54" t="s">
        <v>108</v>
      </c>
      <c r="AH54" t="s">
        <v>109</v>
      </c>
      <c r="AI54" t="s">
        <v>110</v>
      </c>
      <c r="AJ54" t="s">
        <v>111</v>
      </c>
      <c r="AK54" t="s">
        <v>112</v>
      </c>
      <c r="AL54" t="s">
        <v>113</v>
      </c>
      <c r="AM54" s="2" t="s">
        <v>114</v>
      </c>
      <c r="AN54">
        <v>853025</v>
      </c>
      <c r="AO54" t="s">
        <v>115</v>
      </c>
      <c r="AP54" t="s">
        <v>116</v>
      </c>
      <c r="AQ54" t="s">
        <v>117</v>
      </c>
      <c r="AW54" t="s">
        <v>117</v>
      </c>
      <c r="AX54">
        <v>30130025</v>
      </c>
      <c r="AY54" t="s">
        <v>142</v>
      </c>
      <c r="AZ54" t="s">
        <v>142</v>
      </c>
      <c r="BE54" t="s">
        <v>142</v>
      </c>
      <c r="BF54">
        <v>235025</v>
      </c>
      <c r="BG54" t="s">
        <v>124</v>
      </c>
      <c r="BH54" t="s">
        <v>124</v>
      </c>
      <c r="BM54" t="s">
        <v>124</v>
      </c>
      <c r="BN54">
        <v>4025</v>
      </c>
      <c r="BO54" t="s">
        <v>125</v>
      </c>
      <c r="BP54" t="s">
        <v>125</v>
      </c>
      <c r="BQ54" t="s">
        <v>143</v>
      </c>
      <c r="BR54" t="s">
        <v>149</v>
      </c>
      <c r="BS54" t="s">
        <v>150</v>
      </c>
      <c r="BT54" t="s">
        <v>157</v>
      </c>
      <c r="BU54" t="s">
        <v>157</v>
      </c>
      <c r="BV54">
        <v>3482025</v>
      </c>
      <c r="BW54" t="s">
        <v>129</v>
      </c>
      <c r="BX54" t="s">
        <v>130</v>
      </c>
      <c r="BY54" t="s">
        <v>146</v>
      </c>
      <c r="BZ54" t="s">
        <v>146</v>
      </c>
      <c r="CA54" t="s">
        <v>147</v>
      </c>
      <c r="CC54" t="s">
        <v>147</v>
      </c>
      <c r="CD54">
        <v>95025</v>
      </c>
      <c r="CE54" t="s">
        <v>134</v>
      </c>
      <c r="CF54" t="s">
        <v>134</v>
      </c>
      <c r="CG54" t="s">
        <v>134</v>
      </c>
      <c r="CH54" t="s">
        <v>152</v>
      </c>
      <c r="CI54" t="s">
        <v>143</v>
      </c>
      <c r="CJ54" t="s">
        <v>143</v>
      </c>
      <c r="CK54" t="s">
        <v>136</v>
      </c>
      <c r="CL54" t="s">
        <v>137</v>
      </c>
      <c r="CM54" t="s">
        <v>138</v>
      </c>
    </row>
    <row r="55" spans="1:91" ht="15" x14ac:dyDescent="0.25">
      <c r="A55" t="s">
        <v>95</v>
      </c>
      <c r="B55" t="s">
        <v>96</v>
      </c>
      <c r="C55" t="s">
        <v>97</v>
      </c>
      <c r="D55" t="s">
        <v>98</v>
      </c>
      <c r="E55" t="s">
        <v>99</v>
      </c>
      <c r="F55" t="s">
        <v>100</v>
      </c>
      <c r="G55" t="s">
        <v>101</v>
      </c>
      <c r="L55" t="s">
        <v>101</v>
      </c>
      <c r="M55">
        <v>32275025</v>
      </c>
      <c r="N55" t="s">
        <v>140</v>
      </c>
      <c r="O55" t="s">
        <v>200</v>
      </c>
      <c r="P55" s="23">
        <v>120000</v>
      </c>
      <c r="Q55" s="23">
        <v>0</v>
      </c>
      <c r="R55" s="23">
        <v>0</v>
      </c>
      <c r="S55" s="23">
        <v>-120000</v>
      </c>
      <c r="T55" s="23">
        <v>0</v>
      </c>
      <c r="U55" s="23">
        <v>0</v>
      </c>
      <c r="V55" s="23">
        <v>0</v>
      </c>
      <c r="W55" s="23">
        <v>0</v>
      </c>
      <c r="X55" s="17">
        <v>0</v>
      </c>
      <c r="Y55" t="s">
        <v>105</v>
      </c>
      <c r="Z55" t="s">
        <v>106</v>
      </c>
      <c r="AA55" t="s">
        <v>107</v>
      </c>
      <c r="AE55" t="s">
        <v>107</v>
      </c>
      <c r="AF55">
        <v>30001025</v>
      </c>
      <c r="AG55" t="s">
        <v>108</v>
      </c>
      <c r="AH55" t="s">
        <v>109</v>
      </c>
      <c r="AI55" t="s">
        <v>201</v>
      </c>
      <c r="AJ55" t="s">
        <v>202</v>
      </c>
      <c r="AM55" s="3" t="s">
        <v>202</v>
      </c>
      <c r="AN55">
        <v>341025</v>
      </c>
      <c r="AO55" t="s">
        <v>115</v>
      </c>
      <c r="AP55" t="s">
        <v>116</v>
      </c>
      <c r="AQ55" t="s">
        <v>141</v>
      </c>
      <c r="AW55" t="s">
        <v>141</v>
      </c>
      <c r="AX55">
        <v>30014025</v>
      </c>
      <c r="AY55" t="s">
        <v>142</v>
      </c>
      <c r="AZ55" t="s">
        <v>142</v>
      </c>
      <c r="BE55" t="s">
        <v>142</v>
      </c>
      <c r="BF55">
        <v>235025</v>
      </c>
      <c r="BG55" t="s">
        <v>124</v>
      </c>
      <c r="BH55" t="s">
        <v>124</v>
      </c>
      <c r="BM55" t="s">
        <v>124</v>
      </c>
      <c r="BN55">
        <v>4025</v>
      </c>
      <c r="BO55" t="s">
        <v>125</v>
      </c>
      <c r="BP55" t="s">
        <v>125</v>
      </c>
      <c r="BQ55" t="s">
        <v>143</v>
      </c>
      <c r="BR55" t="s">
        <v>277</v>
      </c>
      <c r="BS55" t="s">
        <v>277</v>
      </c>
      <c r="BU55" t="s">
        <v>277</v>
      </c>
      <c r="BV55">
        <v>877025</v>
      </c>
      <c r="BW55" t="s">
        <v>129</v>
      </c>
      <c r="BX55" t="s">
        <v>130</v>
      </c>
      <c r="BY55" t="s">
        <v>146</v>
      </c>
      <c r="BZ55" t="s">
        <v>146</v>
      </c>
      <c r="CA55" t="s">
        <v>147</v>
      </c>
      <c r="CC55" t="s">
        <v>147</v>
      </c>
      <c r="CD55">
        <v>95025</v>
      </c>
      <c r="CE55" t="s">
        <v>134</v>
      </c>
      <c r="CF55" t="s">
        <v>134</v>
      </c>
      <c r="CG55" t="s">
        <v>134</v>
      </c>
      <c r="CH55" t="s">
        <v>148</v>
      </c>
      <c r="CI55" t="s">
        <v>148</v>
      </c>
      <c r="CJ55" t="s">
        <v>148</v>
      </c>
      <c r="CK55" t="s">
        <v>136</v>
      </c>
      <c r="CL55" t="s">
        <v>137</v>
      </c>
      <c r="CM55" t="s">
        <v>138</v>
      </c>
    </row>
    <row r="56" spans="1:91" ht="15" x14ac:dyDescent="0.25">
      <c r="A56" t="s">
        <v>95</v>
      </c>
      <c r="B56" t="s">
        <v>96</v>
      </c>
      <c r="C56" t="s">
        <v>97</v>
      </c>
      <c r="D56" t="s">
        <v>98</v>
      </c>
      <c r="E56" t="s">
        <v>99</v>
      </c>
      <c r="F56" t="s">
        <v>100</v>
      </c>
      <c r="G56" t="s">
        <v>101</v>
      </c>
      <c r="L56" t="s">
        <v>101</v>
      </c>
      <c r="M56">
        <v>32275025</v>
      </c>
      <c r="N56" t="s">
        <v>140</v>
      </c>
      <c r="O56" t="s">
        <v>200</v>
      </c>
      <c r="P56" s="25">
        <v>120000</v>
      </c>
      <c r="Q56" s="25">
        <v>0</v>
      </c>
      <c r="R56" s="25">
        <v>0</v>
      </c>
      <c r="S56" s="25">
        <v>0</v>
      </c>
      <c r="T56" s="25">
        <v>0</v>
      </c>
      <c r="U56" s="25">
        <v>120000</v>
      </c>
      <c r="V56" s="25">
        <v>0</v>
      </c>
      <c r="W56" s="25">
        <v>0</v>
      </c>
      <c r="X56" s="1">
        <v>120000</v>
      </c>
      <c r="Y56" t="s">
        <v>105</v>
      </c>
      <c r="Z56" t="s">
        <v>106</v>
      </c>
      <c r="AA56" t="s">
        <v>107</v>
      </c>
      <c r="AE56" t="s">
        <v>107</v>
      </c>
      <c r="AF56">
        <v>30001025</v>
      </c>
      <c r="AG56" t="s">
        <v>108</v>
      </c>
      <c r="AH56" t="s">
        <v>109</v>
      </c>
      <c r="AI56" t="s">
        <v>110</v>
      </c>
      <c r="AJ56" t="s">
        <v>111</v>
      </c>
      <c r="AK56" t="s">
        <v>112</v>
      </c>
      <c r="AL56" t="s">
        <v>113</v>
      </c>
      <c r="AM56" s="2" t="s">
        <v>114</v>
      </c>
      <c r="AN56">
        <v>853025</v>
      </c>
      <c r="AO56" t="s">
        <v>115</v>
      </c>
      <c r="AP56" t="s">
        <v>116</v>
      </c>
      <c r="AQ56" t="s">
        <v>117</v>
      </c>
      <c r="AW56" t="s">
        <v>117</v>
      </c>
      <c r="AX56">
        <v>30130025</v>
      </c>
      <c r="AY56" t="s">
        <v>142</v>
      </c>
      <c r="AZ56" t="s">
        <v>142</v>
      </c>
      <c r="BE56" t="s">
        <v>142</v>
      </c>
      <c r="BF56">
        <v>235025</v>
      </c>
      <c r="BG56" t="s">
        <v>124</v>
      </c>
      <c r="BH56" t="s">
        <v>124</v>
      </c>
      <c r="BM56" t="s">
        <v>124</v>
      </c>
      <c r="BN56">
        <v>4025</v>
      </c>
      <c r="BO56" t="s">
        <v>125</v>
      </c>
      <c r="BP56" t="s">
        <v>125</v>
      </c>
      <c r="BQ56" t="s">
        <v>143</v>
      </c>
      <c r="BR56" t="s">
        <v>195</v>
      </c>
      <c r="BS56" t="s">
        <v>278</v>
      </c>
      <c r="BT56" t="s">
        <v>278</v>
      </c>
      <c r="BU56" t="s">
        <v>278</v>
      </c>
      <c r="BV56">
        <v>2237025</v>
      </c>
      <c r="BW56" t="s">
        <v>129</v>
      </c>
      <c r="BX56" t="s">
        <v>130</v>
      </c>
      <c r="BY56" t="s">
        <v>146</v>
      </c>
      <c r="BZ56" t="s">
        <v>146</v>
      </c>
      <c r="CA56" t="s">
        <v>147</v>
      </c>
      <c r="CC56" t="s">
        <v>147</v>
      </c>
      <c r="CD56">
        <v>95025</v>
      </c>
      <c r="CE56" t="s">
        <v>134</v>
      </c>
      <c r="CF56" t="s">
        <v>134</v>
      </c>
      <c r="CG56" t="s">
        <v>134</v>
      </c>
      <c r="CH56" t="s">
        <v>152</v>
      </c>
      <c r="CI56" t="s">
        <v>143</v>
      </c>
      <c r="CJ56" t="s">
        <v>143</v>
      </c>
      <c r="CK56" t="s">
        <v>136</v>
      </c>
      <c r="CL56" t="s">
        <v>137</v>
      </c>
      <c r="CM56" t="s">
        <v>138</v>
      </c>
    </row>
    <row r="57" spans="1:91" ht="15" x14ac:dyDescent="0.25">
      <c r="A57" t="s">
        <v>95</v>
      </c>
      <c r="B57" t="s">
        <v>96</v>
      </c>
      <c r="C57" t="s">
        <v>97</v>
      </c>
      <c r="D57" t="s">
        <v>98</v>
      </c>
      <c r="E57" t="s">
        <v>99</v>
      </c>
      <c r="F57" t="s">
        <v>100</v>
      </c>
      <c r="G57" t="s">
        <v>101</v>
      </c>
      <c r="L57" t="s">
        <v>101</v>
      </c>
      <c r="M57">
        <v>32275025</v>
      </c>
      <c r="N57" t="s">
        <v>140</v>
      </c>
      <c r="O57" t="s">
        <v>200</v>
      </c>
      <c r="P57" s="21">
        <v>120000</v>
      </c>
      <c r="Q57" s="21">
        <v>0</v>
      </c>
      <c r="R57" s="21">
        <v>0</v>
      </c>
      <c r="S57" s="21">
        <v>0</v>
      </c>
      <c r="T57" s="21">
        <v>0</v>
      </c>
      <c r="U57" s="21">
        <v>120000</v>
      </c>
      <c r="V57" s="21">
        <v>0</v>
      </c>
      <c r="W57" s="21">
        <v>0</v>
      </c>
      <c r="X57" s="15">
        <v>120000</v>
      </c>
      <c r="Y57" t="s">
        <v>105</v>
      </c>
      <c r="Z57" t="s">
        <v>106</v>
      </c>
      <c r="AA57" t="s">
        <v>107</v>
      </c>
      <c r="AE57" t="s">
        <v>107</v>
      </c>
      <c r="AF57">
        <v>30001025</v>
      </c>
      <c r="AG57" t="s">
        <v>108</v>
      </c>
      <c r="AH57" t="s">
        <v>109</v>
      </c>
      <c r="AI57" t="s">
        <v>110</v>
      </c>
      <c r="AJ57" t="s">
        <v>111</v>
      </c>
      <c r="AK57" t="s">
        <v>112</v>
      </c>
      <c r="AL57" t="s">
        <v>113</v>
      </c>
      <c r="AM57" s="2" t="s">
        <v>114</v>
      </c>
      <c r="AN57">
        <v>853025</v>
      </c>
      <c r="AO57" t="s">
        <v>115</v>
      </c>
      <c r="AP57" t="s">
        <v>116</v>
      </c>
      <c r="AQ57" t="s">
        <v>117</v>
      </c>
      <c r="AW57" t="s">
        <v>117</v>
      </c>
      <c r="AX57">
        <v>30130025</v>
      </c>
      <c r="AY57" t="s">
        <v>142</v>
      </c>
      <c r="AZ57" t="s">
        <v>142</v>
      </c>
      <c r="BE57" t="s">
        <v>142</v>
      </c>
      <c r="BF57">
        <v>235025</v>
      </c>
      <c r="BG57" t="s">
        <v>124</v>
      </c>
      <c r="BH57" t="s">
        <v>124</v>
      </c>
      <c r="BM57" t="s">
        <v>124</v>
      </c>
      <c r="BN57">
        <v>4025</v>
      </c>
      <c r="BO57" t="s">
        <v>125</v>
      </c>
      <c r="BP57" t="s">
        <v>125</v>
      </c>
      <c r="BQ57" t="s">
        <v>143</v>
      </c>
      <c r="BR57" t="s">
        <v>153</v>
      </c>
      <c r="BS57" t="s">
        <v>154</v>
      </c>
      <c r="BT57" t="s">
        <v>262</v>
      </c>
      <c r="BU57" t="s">
        <v>262</v>
      </c>
      <c r="BV57">
        <v>3375025</v>
      </c>
      <c r="BW57" t="s">
        <v>129</v>
      </c>
      <c r="BX57" t="s">
        <v>130</v>
      </c>
      <c r="BY57" t="s">
        <v>146</v>
      </c>
      <c r="BZ57" t="s">
        <v>146</v>
      </c>
      <c r="CA57" t="s">
        <v>147</v>
      </c>
      <c r="CC57" t="s">
        <v>147</v>
      </c>
      <c r="CD57">
        <v>95025</v>
      </c>
      <c r="CE57" t="s">
        <v>134</v>
      </c>
      <c r="CF57" t="s">
        <v>134</v>
      </c>
      <c r="CG57" t="s">
        <v>134</v>
      </c>
      <c r="CH57" t="s">
        <v>152</v>
      </c>
      <c r="CI57" t="s">
        <v>143</v>
      </c>
      <c r="CJ57" t="s">
        <v>143</v>
      </c>
      <c r="CK57" t="s">
        <v>136</v>
      </c>
      <c r="CL57" t="s">
        <v>137</v>
      </c>
      <c r="CM57" t="s">
        <v>138</v>
      </c>
    </row>
    <row r="58" spans="1:91" ht="15" x14ac:dyDescent="0.25">
      <c r="A58" t="s">
        <v>95</v>
      </c>
      <c r="B58" t="s">
        <v>96</v>
      </c>
      <c r="C58" t="s">
        <v>97</v>
      </c>
      <c r="D58" t="s">
        <v>98</v>
      </c>
      <c r="E58" t="s">
        <v>99</v>
      </c>
      <c r="F58" t="s">
        <v>100</v>
      </c>
      <c r="G58" t="s">
        <v>101</v>
      </c>
      <c r="L58" t="s">
        <v>101</v>
      </c>
      <c r="M58">
        <v>32275025</v>
      </c>
      <c r="N58" t="s">
        <v>140</v>
      </c>
      <c r="O58" t="s">
        <v>200</v>
      </c>
      <c r="P58" s="28">
        <v>120000</v>
      </c>
      <c r="Q58" s="28">
        <v>0</v>
      </c>
      <c r="R58" s="28">
        <v>0</v>
      </c>
      <c r="S58" s="28">
        <v>0</v>
      </c>
      <c r="T58" s="28">
        <v>0</v>
      </c>
      <c r="U58" s="28">
        <v>120000</v>
      </c>
      <c r="V58" s="28">
        <v>29370.48</v>
      </c>
      <c r="W58" s="28">
        <v>110622.01</v>
      </c>
      <c r="X58" s="4">
        <v>-19992.490000000002</v>
      </c>
      <c r="Y58" t="s">
        <v>105</v>
      </c>
      <c r="Z58" t="s">
        <v>106</v>
      </c>
      <c r="AA58" t="s">
        <v>107</v>
      </c>
      <c r="AE58" t="s">
        <v>107</v>
      </c>
      <c r="AF58">
        <v>30001025</v>
      </c>
      <c r="AG58" t="s">
        <v>108</v>
      </c>
      <c r="AH58" t="s">
        <v>109</v>
      </c>
      <c r="AI58" t="s">
        <v>201</v>
      </c>
      <c r="AJ58" t="s">
        <v>202</v>
      </c>
      <c r="AM58" s="3" t="s">
        <v>202</v>
      </c>
      <c r="AN58">
        <v>341025</v>
      </c>
      <c r="AO58" t="s">
        <v>115</v>
      </c>
      <c r="AP58" t="s">
        <v>116</v>
      </c>
      <c r="AQ58" t="s">
        <v>141</v>
      </c>
      <c r="AW58" t="s">
        <v>141</v>
      </c>
      <c r="AX58">
        <v>30014025</v>
      </c>
      <c r="AY58" t="s">
        <v>118</v>
      </c>
      <c r="AZ58" t="s">
        <v>119</v>
      </c>
      <c r="BA58" t="s">
        <v>120</v>
      </c>
      <c r="BB58" t="s">
        <v>231</v>
      </c>
      <c r="BC58" t="s">
        <v>232</v>
      </c>
      <c r="BD58" t="s">
        <v>232</v>
      </c>
      <c r="BE58" t="s">
        <v>232</v>
      </c>
      <c r="BF58">
        <v>30017025</v>
      </c>
      <c r="BG58" t="s">
        <v>124</v>
      </c>
      <c r="BH58" t="s">
        <v>124</v>
      </c>
      <c r="BM58" t="s">
        <v>124</v>
      </c>
      <c r="BN58">
        <v>4025</v>
      </c>
      <c r="BO58" t="s">
        <v>125</v>
      </c>
      <c r="BP58" t="s">
        <v>125</v>
      </c>
      <c r="BQ58" t="s">
        <v>143</v>
      </c>
      <c r="BR58" t="s">
        <v>279</v>
      </c>
      <c r="BS58" t="s">
        <v>280</v>
      </c>
      <c r="BU58" t="s">
        <v>280</v>
      </c>
      <c r="BV58">
        <v>4856025</v>
      </c>
      <c r="BW58" t="s">
        <v>129</v>
      </c>
      <c r="BX58" t="s">
        <v>130</v>
      </c>
      <c r="BY58" t="s">
        <v>281</v>
      </c>
      <c r="BZ58" t="s">
        <v>282</v>
      </c>
      <c r="CC58" t="s">
        <v>282</v>
      </c>
      <c r="CD58">
        <v>137025</v>
      </c>
      <c r="CE58" t="s">
        <v>134</v>
      </c>
      <c r="CF58" t="s">
        <v>134</v>
      </c>
      <c r="CG58" t="s">
        <v>134</v>
      </c>
      <c r="CH58" t="s">
        <v>152</v>
      </c>
      <c r="CI58" t="s">
        <v>143</v>
      </c>
      <c r="CJ58" t="s">
        <v>143</v>
      </c>
      <c r="CK58" t="s">
        <v>136</v>
      </c>
      <c r="CL58" t="s">
        <v>137</v>
      </c>
      <c r="CM58" t="s">
        <v>138</v>
      </c>
    </row>
    <row r="59" spans="1:91" ht="15" x14ac:dyDescent="0.25">
      <c r="A59" t="s">
        <v>95</v>
      </c>
      <c r="B59" t="s">
        <v>96</v>
      </c>
      <c r="C59" t="s">
        <v>97</v>
      </c>
      <c r="D59" t="s">
        <v>98</v>
      </c>
      <c r="E59" t="s">
        <v>99</v>
      </c>
      <c r="F59" t="s">
        <v>100</v>
      </c>
      <c r="G59" t="s">
        <v>101</v>
      </c>
      <c r="L59" t="s">
        <v>101</v>
      </c>
      <c r="M59">
        <v>32275025</v>
      </c>
      <c r="N59" t="s">
        <v>140</v>
      </c>
      <c r="O59" t="s">
        <v>200</v>
      </c>
      <c r="P59" s="21">
        <v>125000</v>
      </c>
      <c r="Q59" s="21">
        <v>0</v>
      </c>
      <c r="R59" s="21">
        <v>0</v>
      </c>
      <c r="S59" s="21">
        <v>0</v>
      </c>
      <c r="T59" s="21">
        <v>0</v>
      </c>
      <c r="U59" s="21">
        <v>125000</v>
      </c>
      <c r="V59" s="21">
        <v>0</v>
      </c>
      <c r="W59" s="21">
        <v>102255.09</v>
      </c>
      <c r="X59" s="15">
        <v>22744.91</v>
      </c>
      <c r="Y59" t="s">
        <v>105</v>
      </c>
      <c r="Z59" t="s">
        <v>106</v>
      </c>
      <c r="AA59" t="s">
        <v>107</v>
      </c>
      <c r="AE59" t="s">
        <v>107</v>
      </c>
      <c r="AF59">
        <v>30001025</v>
      </c>
      <c r="AG59" t="s">
        <v>108</v>
      </c>
      <c r="AH59" t="s">
        <v>109</v>
      </c>
      <c r="AI59" t="s">
        <v>201</v>
      </c>
      <c r="AJ59" t="s">
        <v>202</v>
      </c>
      <c r="AM59" s="3" t="s">
        <v>202</v>
      </c>
      <c r="AN59">
        <v>341025</v>
      </c>
      <c r="AO59" t="s">
        <v>115</v>
      </c>
      <c r="AP59" t="s">
        <v>116</v>
      </c>
      <c r="AQ59" t="s">
        <v>141</v>
      </c>
      <c r="AW59" t="s">
        <v>141</v>
      </c>
      <c r="AX59">
        <v>30014025</v>
      </c>
      <c r="AY59" t="s">
        <v>142</v>
      </c>
      <c r="AZ59" t="s">
        <v>142</v>
      </c>
      <c r="BE59" t="s">
        <v>142</v>
      </c>
      <c r="BF59">
        <v>235025</v>
      </c>
      <c r="BG59" t="s">
        <v>124</v>
      </c>
      <c r="BH59" t="s">
        <v>124</v>
      </c>
      <c r="BM59" t="s">
        <v>124</v>
      </c>
      <c r="BN59">
        <v>4025</v>
      </c>
      <c r="BO59" t="s">
        <v>125</v>
      </c>
      <c r="BP59" t="s">
        <v>125</v>
      </c>
      <c r="BQ59" t="s">
        <v>143</v>
      </c>
      <c r="BR59" t="s">
        <v>153</v>
      </c>
      <c r="BS59" t="s">
        <v>154</v>
      </c>
      <c r="BT59" t="s">
        <v>155</v>
      </c>
      <c r="BU59" t="s">
        <v>156</v>
      </c>
      <c r="BV59">
        <v>3993025</v>
      </c>
      <c r="BW59" t="s">
        <v>129</v>
      </c>
      <c r="BX59" t="s">
        <v>130</v>
      </c>
      <c r="BY59" t="s">
        <v>146</v>
      </c>
      <c r="BZ59" t="s">
        <v>146</v>
      </c>
      <c r="CA59" t="s">
        <v>147</v>
      </c>
      <c r="CC59" t="s">
        <v>147</v>
      </c>
      <c r="CD59">
        <v>95025</v>
      </c>
      <c r="CE59" t="s">
        <v>134</v>
      </c>
      <c r="CF59" t="s">
        <v>134</v>
      </c>
      <c r="CG59" t="s">
        <v>134</v>
      </c>
      <c r="CH59" t="s">
        <v>152</v>
      </c>
      <c r="CI59" t="s">
        <v>143</v>
      </c>
      <c r="CJ59" t="s">
        <v>143</v>
      </c>
      <c r="CK59" t="s">
        <v>136</v>
      </c>
      <c r="CL59" t="s">
        <v>137</v>
      </c>
      <c r="CM59" t="s">
        <v>138</v>
      </c>
    </row>
    <row r="60" spans="1:91" ht="15" x14ac:dyDescent="0.25">
      <c r="A60" t="s">
        <v>95</v>
      </c>
      <c r="B60" t="s">
        <v>96</v>
      </c>
      <c r="C60" t="s">
        <v>97</v>
      </c>
      <c r="D60" t="s">
        <v>98</v>
      </c>
      <c r="E60" t="s">
        <v>99</v>
      </c>
      <c r="F60" t="s">
        <v>100</v>
      </c>
      <c r="G60" t="s">
        <v>101</v>
      </c>
      <c r="L60" t="s">
        <v>101</v>
      </c>
      <c r="M60">
        <v>32275025</v>
      </c>
      <c r="N60" t="s">
        <v>140</v>
      </c>
      <c r="O60" t="s">
        <v>200</v>
      </c>
      <c r="P60" s="22">
        <v>150000</v>
      </c>
      <c r="Q60" s="22">
        <v>0</v>
      </c>
      <c r="R60" s="22">
        <v>0</v>
      </c>
      <c r="S60" s="22">
        <v>-110000</v>
      </c>
      <c r="T60" s="22">
        <v>0</v>
      </c>
      <c r="U60" s="22">
        <v>40000</v>
      </c>
      <c r="V60" s="22">
        <v>0</v>
      </c>
      <c r="W60" s="22">
        <v>0</v>
      </c>
      <c r="X60" s="16">
        <v>40000</v>
      </c>
      <c r="Y60" t="s">
        <v>105</v>
      </c>
      <c r="Z60" t="s">
        <v>106</v>
      </c>
      <c r="AA60" t="s">
        <v>107</v>
      </c>
      <c r="AE60" t="s">
        <v>107</v>
      </c>
      <c r="AF60">
        <v>30001025</v>
      </c>
      <c r="AG60" t="s">
        <v>108</v>
      </c>
      <c r="AH60" t="s">
        <v>109</v>
      </c>
      <c r="AI60" t="s">
        <v>201</v>
      </c>
      <c r="AJ60" t="s">
        <v>202</v>
      </c>
      <c r="AM60" s="3" t="s">
        <v>202</v>
      </c>
      <c r="AN60">
        <v>341025</v>
      </c>
      <c r="AO60" t="s">
        <v>115</v>
      </c>
      <c r="AP60" t="s">
        <v>116</v>
      </c>
      <c r="AQ60" t="s">
        <v>141</v>
      </c>
      <c r="AW60" t="s">
        <v>141</v>
      </c>
      <c r="AX60">
        <v>30014025</v>
      </c>
      <c r="AY60" t="s">
        <v>162</v>
      </c>
      <c r="AZ60" t="s">
        <v>163</v>
      </c>
      <c r="BA60" t="s">
        <v>164</v>
      </c>
      <c r="BB60" t="s">
        <v>165</v>
      </c>
      <c r="BC60" t="s">
        <v>166</v>
      </c>
      <c r="BD60" t="s">
        <v>257</v>
      </c>
      <c r="BE60" t="s">
        <v>283</v>
      </c>
      <c r="BF60">
        <v>30037025</v>
      </c>
      <c r="BG60" t="s">
        <v>124</v>
      </c>
      <c r="BH60" t="s">
        <v>124</v>
      </c>
      <c r="BM60" t="s">
        <v>124</v>
      </c>
      <c r="BN60">
        <v>4025</v>
      </c>
      <c r="BO60" t="s">
        <v>125</v>
      </c>
      <c r="BP60" t="s">
        <v>125</v>
      </c>
      <c r="BQ60" t="s">
        <v>143</v>
      </c>
      <c r="BR60" t="s">
        <v>162</v>
      </c>
      <c r="BS60" t="s">
        <v>169</v>
      </c>
      <c r="BT60" t="s">
        <v>259</v>
      </c>
      <c r="BU60" t="s">
        <v>284</v>
      </c>
      <c r="BV60">
        <v>4121025</v>
      </c>
      <c r="BW60" t="s">
        <v>129</v>
      </c>
      <c r="BX60" t="s">
        <v>130</v>
      </c>
      <c r="BY60" t="s">
        <v>146</v>
      </c>
      <c r="BZ60" t="s">
        <v>146</v>
      </c>
      <c r="CA60" t="s">
        <v>147</v>
      </c>
      <c r="CC60" t="s">
        <v>147</v>
      </c>
      <c r="CD60">
        <v>95025</v>
      </c>
      <c r="CE60" t="s">
        <v>134</v>
      </c>
      <c r="CF60" t="s">
        <v>134</v>
      </c>
      <c r="CG60" t="s">
        <v>134</v>
      </c>
      <c r="CH60" t="s">
        <v>152</v>
      </c>
      <c r="CI60" t="s">
        <v>143</v>
      </c>
      <c r="CJ60" t="s">
        <v>143</v>
      </c>
      <c r="CK60" t="s">
        <v>136</v>
      </c>
      <c r="CL60" t="s">
        <v>137</v>
      </c>
      <c r="CM60" t="s">
        <v>138</v>
      </c>
    </row>
    <row r="61" spans="1:91" ht="15" x14ac:dyDescent="0.25">
      <c r="A61" t="s">
        <v>95</v>
      </c>
      <c r="B61" t="s">
        <v>96</v>
      </c>
      <c r="C61" t="s">
        <v>97</v>
      </c>
      <c r="D61" t="s">
        <v>98</v>
      </c>
      <c r="E61" t="s">
        <v>99</v>
      </c>
      <c r="F61" t="s">
        <v>100</v>
      </c>
      <c r="G61" t="s">
        <v>101</v>
      </c>
      <c r="L61" t="s">
        <v>101</v>
      </c>
      <c r="M61">
        <v>32275025</v>
      </c>
      <c r="N61" t="s">
        <v>140</v>
      </c>
      <c r="O61" t="s">
        <v>200</v>
      </c>
      <c r="P61" s="25">
        <v>150000</v>
      </c>
      <c r="Q61" s="25">
        <v>0</v>
      </c>
      <c r="R61" s="25">
        <v>0</v>
      </c>
      <c r="S61" s="25">
        <v>-100000</v>
      </c>
      <c r="T61" s="25">
        <v>0</v>
      </c>
      <c r="U61" s="25">
        <v>50000</v>
      </c>
      <c r="V61" s="25">
        <v>45679.8</v>
      </c>
      <c r="W61" s="25">
        <v>14209.87</v>
      </c>
      <c r="X61" s="1">
        <v>-9889.67</v>
      </c>
      <c r="Y61" t="s">
        <v>105</v>
      </c>
      <c r="Z61" t="s">
        <v>106</v>
      </c>
      <c r="AA61" t="s">
        <v>107</v>
      </c>
      <c r="AE61" t="s">
        <v>107</v>
      </c>
      <c r="AF61">
        <v>30001025</v>
      </c>
      <c r="AG61" t="s">
        <v>108</v>
      </c>
      <c r="AH61" t="s">
        <v>109</v>
      </c>
      <c r="AI61" t="s">
        <v>201</v>
      </c>
      <c r="AJ61" t="s">
        <v>202</v>
      </c>
      <c r="AM61" s="3" t="s">
        <v>202</v>
      </c>
      <c r="AN61">
        <v>341025</v>
      </c>
      <c r="AO61" t="s">
        <v>115</v>
      </c>
      <c r="AP61" t="s">
        <v>116</v>
      </c>
      <c r="AQ61" t="s">
        <v>141</v>
      </c>
      <c r="AW61" t="s">
        <v>141</v>
      </c>
      <c r="AX61">
        <v>30014025</v>
      </c>
      <c r="AY61" t="s">
        <v>142</v>
      </c>
      <c r="AZ61" t="s">
        <v>142</v>
      </c>
      <c r="BE61" t="s">
        <v>142</v>
      </c>
      <c r="BF61">
        <v>235025</v>
      </c>
      <c r="BG61" t="s">
        <v>124</v>
      </c>
      <c r="BH61" t="s">
        <v>124</v>
      </c>
      <c r="BM61" t="s">
        <v>124</v>
      </c>
      <c r="BN61">
        <v>4025</v>
      </c>
      <c r="BO61" t="s">
        <v>125</v>
      </c>
      <c r="BP61" t="s">
        <v>125</v>
      </c>
      <c r="BQ61" t="s">
        <v>143</v>
      </c>
      <c r="BR61" t="s">
        <v>195</v>
      </c>
      <c r="BS61" t="s">
        <v>285</v>
      </c>
      <c r="BT61" t="s">
        <v>285</v>
      </c>
      <c r="BU61" t="s">
        <v>285</v>
      </c>
      <c r="BV61">
        <v>2239025</v>
      </c>
      <c r="BW61" t="s">
        <v>129</v>
      </c>
      <c r="BX61" t="s">
        <v>130</v>
      </c>
      <c r="BY61" t="s">
        <v>146</v>
      </c>
      <c r="BZ61" t="s">
        <v>146</v>
      </c>
      <c r="CA61" t="s">
        <v>147</v>
      </c>
      <c r="CC61" t="s">
        <v>147</v>
      </c>
      <c r="CD61">
        <v>95025</v>
      </c>
      <c r="CE61" t="s">
        <v>134</v>
      </c>
      <c r="CF61" t="s">
        <v>134</v>
      </c>
      <c r="CG61" t="s">
        <v>134</v>
      </c>
      <c r="CH61" t="s">
        <v>152</v>
      </c>
      <c r="CI61" t="s">
        <v>143</v>
      </c>
      <c r="CJ61" t="s">
        <v>143</v>
      </c>
      <c r="CK61" t="s">
        <v>136</v>
      </c>
      <c r="CL61" t="s">
        <v>137</v>
      </c>
      <c r="CM61" t="s">
        <v>138</v>
      </c>
    </row>
    <row r="62" spans="1:91" ht="15" x14ac:dyDescent="0.25">
      <c r="A62" t="s">
        <v>95</v>
      </c>
      <c r="B62" t="s">
        <v>96</v>
      </c>
      <c r="C62" t="s">
        <v>97</v>
      </c>
      <c r="D62" t="s">
        <v>98</v>
      </c>
      <c r="E62" t="s">
        <v>99</v>
      </c>
      <c r="F62" t="s">
        <v>100</v>
      </c>
      <c r="G62" t="s">
        <v>101</v>
      </c>
      <c r="L62" t="s">
        <v>101</v>
      </c>
      <c r="M62">
        <v>32275025</v>
      </c>
      <c r="N62" t="s">
        <v>140</v>
      </c>
      <c r="O62" t="s">
        <v>200</v>
      </c>
      <c r="P62" s="21">
        <v>150000</v>
      </c>
      <c r="Q62" s="21">
        <v>0</v>
      </c>
      <c r="R62" s="21">
        <v>0</v>
      </c>
      <c r="S62" s="21">
        <v>0</v>
      </c>
      <c r="T62" s="21">
        <v>0</v>
      </c>
      <c r="U62" s="21">
        <v>150000</v>
      </c>
      <c r="V62" s="21">
        <v>0</v>
      </c>
      <c r="W62" s="21">
        <v>0</v>
      </c>
      <c r="X62" s="15">
        <v>150000</v>
      </c>
      <c r="Y62" t="s">
        <v>105</v>
      </c>
      <c r="Z62" t="s">
        <v>106</v>
      </c>
      <c r="AA62" t="s">
        <v>107</v>
      </c>
      <c r="AE62" t="s">
        <v>107</v>
      </c>
      <c r="AF62">
        <v>30001025</v>
      </c>
      <c r="AG62" t="s">
        <v>108</v>
      </c>
      <c r="AH62" t="s">
        <v>109</v>
      </c>
      <c r="AI62" t="s">
        <v>110</v>
      </c>
      <c r="AJ62" t="s">
        <v>111</v>
      </c>
      <c r="AK62" t="s">
        <v>112</v>
      </c>
      <c r="AL62" t="s">
        <v>113</v>
      </c>
      <c r="AM62" s="2" t="s">
        <v>114</v>
      </c>
      <c r="AN62">
        <v>853025</v>
      </c>
      <c r="AO62" t="s">
        <v>115</v>
      </c>
      <c r="AP62" t="s">
        <v>116</v>
      </c>
      <c r="AQ62" t="s">
        <v>117</v>
      </c>
      <c r="AW62" t="s">
        <v>117</v>
      </c>
      <c r="AX62">
        <v>30130025</v>
      </c>
      <c r="AY62" t="s">
        <v>142</v>
      </c>
      <c r="AZ62" t="s">
        <v>142</v>
      </c>
      <c r="BE62" t="s">
        <v>142</v>
      </c>
      <c r="BF62">
        <v>235025</v>
      </c>
      <c r="BG62" t="s">
        <v>124</v>
      </c>
      <c r="BH62" t="s">
        <v>124</v>
      </c>
      <c r="BM62" t="s">
        <v>124</v>
      </c>
      <c r="BN62">
        <v>4025</v>
      </c>
      <c r="BO62" t="s">
        <v>125</v>
      </c>
      <c r="BP62" t="s">
        <v>125</v>
      </c>
      <c r="BQ62" t="s">
        <v>143</v>
      </c>
      <c r="BR62" t="s">
        <v>153</v>
      </c>
      <c r="BS62" t="s">
        <v>154</v>
      </c>
      <c r="BT62" t="s">
        <v>261</v>
      </c>
      <c r="BU62" t="s">
        <v>261</v>
      </c>
      <c r="BV62">
        <v>3373025</v>
      </c>
      <c r="BW62" t="s">
        <v>129</v>
      </c>
      <c r="BX62" t="s">
        <v>130</v>
      </c>
      <c r="BY62" t="s">
        <v>146</v>
      </c>
      <c r="BZ62" t="s">
        <v>146</v>
      </c>
      <c r="CA62" t="s">
        <v>147</v>
      </c>
      <c r="CC62" t="s">
        <v>147</v>
      </c>
      <c r="CD62">
        <v>95025</v>
      </c>
      <c r="CE62" t="s">
        <v>134</v>
      </c>
      <c r="CF62" t="s">
        <v>134</v>
      </c>
      <c r="CG62" t="s">
        <v>134</v>
      </c>
      <c r="CH62" t="s">
        <v>152</v>
      </c>
      <c r="CI62" t="s">
        <v>143</v>
      </c>
      <c r="CJ62" t="s">
        <v>143</v>
      </c>
      <c r="CK62" t="s">
        <v>136</v>
      </c>
      <c r="CL62" t="s">
        <v>137</v>
      </c>
      <c r="CM62" t="s">
        <v>138</v>
      </c>
    </row>
    <row r="63" spans="1:91" ht="15" x14ac:dyDescent="0.25">
      <c r="A63" t="s">
        <v>95</v>
      </c>
      <c r="B63" t="s">
        <v>96</v>
      </c>
      <c r="C63" t="s">
        <v>97</v>
      </c>
      <c r="D63" t="s">
        <v>98</v>
      </c>
      <c r="E63" t="s">
        <v>99</v>
      </c>
      <c r="F63" t="s">
        <v>100</v>
      </c>
      <c r="G63" t="s">
        <v>101</v>
      </c>
      <c r="L63" t="s">
        <v>101</v>
      </c>
      <c r="M63">
        <v>32275025</v>
      </c>
      <c r="N63" t="s">
        <v>140</v>
      </c>
      <c r="O63" t="s">
        <v>200</v>
      </c>
      <c r="P63" s="21">
        <v>150000</v>
      </c>
      <c r="Q63" s="21">
        <v>0</v>
      </c>
      <c r="R63" s="21">
        <v>0</v>
      </c>
      <c r="S63" s="21">
        <v>0</v>
      </c>
      <c r="T63" s="21">
        <v>0</v>
      </c>
      <c r="U63" s="21">
        <v>150000</v>
      </c>
      <c r="V63" s="21">
        <v>0</v>
      </c>
      <c r="W63" s="21">
        <v>110695.79</v>
      </c>
      <c r="X63" s="15">
        <v>39304.21</v>
      </c>
      <c r="Y63" t="s">
        <v>105</v>
      </c>
      <c r="Z63" t="s">
        <v>106</v>
      </c>
      <c r="AA63" t="s">
        <v>107</v>
      </c>
      <c r="AE63" t="s">
        <v>107</v>
      </c>
      <c r="AF63">
        <v>30001025</v>
      </c>
      <c r="AG63" t="s">
        <v>108</v>
      </c>
      <c r="AH63" t="s">
        <v>109</v>
      </c>
      <c r="AI63" t="s">
        <v>201</v>
      </c>
      <c r="AJ63" t="s">
        <v>202</v>
      </c>
      <c r="AM63" s="3" t="s">
        <v>202</v>
      </c>
      <c r="AN63">
        <v>341025</v>
      </c>
      <c r="AO63" t="s">
        <v>115</v>
      </c>
      <c r="AP63" t="s">
        <v>116</v>
      </c>
      <c r="AQ63" t="s">
        <v>141</v>
      </c>
      <c r="AW63" t="s">
        <v>141</v>
      </c>
      <c r="AX63">
        <v>30014025</v>
      </c>
      <c r="AY63" t="s">
        <v>142</v>
      </c>
      <c r="AZ63" t="s">
        <v>142</v>
      </c>
      <c r="BE63" t="s">
        <v>142</v>
      </c>
      <c r="BF63">
        <v>235025</v>
      </c>
      <c r="BG63" t="s">
        <v>124</v>
      </c>
      <c r="BH63" t="s">
        <v>124</v>
      </c>
      <c r="BM63" t="s">
        <v>124</v>
      </c>
      <c r="BN63">
        <v>4025</v>
      </c>
      <c r="BO63" t="s">
        <v>125</v>
      </c>
      <c r="BP63" t="s">
        <v>125</v>
      </c>
      <c r="BQ63" t="s">
        <v>143</v>
      </c>
      <c r="BR63" t="s">
        <v>153</v>
      </c>
      <c r="BS63" t="s">
        <v>154</v>
      </c>
      <c r="BT63" t="s">
        <v>160</v>
      </c>
      <c r="BU63" t="s">
        <v>161</v>
      </c>
      <c r="BV63">
        <v>3999025</v>
      </c>
      <c r="BW63" t="s">
        <v>129</v>
      </c>
      <c r="BX63" t="s">
        <v>130</v>
      </c>
      <c r="BY63" t="s">
        <v>146</v>
      </c>
      <c r="BZ63" t="s">
        <v>146</v>
      </c>
      <c r="CA63" t="s">
        <v>147</v>
      </c>
      <c r="CC63" t="s">
        <v>147</v>
      </c>
      <c r="CD63">
        <v>95025</v>
      </c>
      <c r="CE63" t="s">
        <v>134</v>
      </c>
      <c r="CF63" t="s">
        <v>134</v>
      </c>
      <c r="CG63" t="s">
        <v>134</v>
      </c>
      <c r="CH63" t="s">
        <v>152</v>
      </c>
      <c r="CI63" t="s">
        <v>143</v>
      </c>
      <c r="CJ63" t="s">
        <v>143</v>
      </c>
      <c r="CK63" t="s">
        <v>136</v>
      </c>
      <c r="CL63" t="s">
        <v>137</v>
      </c>
      <c r="CM63" t="s">
        <v>138</v>
      </c>
    </row>
    <row r="64" spans="1:91" ht="15" x14ac:dyDescent="0.25">
      <c r="A64" t="s">
        <v>95</v>
      </c>
      <c r="B64" t="s">
        <v>96</v>
      </c>
      <c r="C64" t="s">
        <v>97</v>
      </c>
      <c r="D64" t="s">
        <v>98</v>
      </c>
      <c r="E64" t="s">
        <v>99</v>
      </c>
      <c r="F64" t="s">
        <v>100</v>
      </c>
      <c r="G64" t="s">
        <v>101</v>
      </c>
      <c r="L64" t="s">
        <v>101</v>
      </c>
      <c r="M64">
        <v>32275025</v>
      </c>
      <c r="N64" t="s">
        <v>140</v>
      </c>
      <c r="O64" t="s">
        <v>200</v>
      </c>
      <c r="P64" s="24">
        <v>200000</v>
      </c>
      <c r="Q64" s="24">
        <v>0</v>
      </c>
      <c r="R64" s="24">
        <v>0</v>
      </c>
      <c r="S64" s="24">
        <v>-80000</v>
      </c>
      <c r="T64" s="24">
        <v>0</v>
      </c>
      <c r="U64" s="24">
        <v>120000</v>
      </c>
      <c r="V64" s="24">
        <v>0</v>
      </c>
      <c r="W64" s="24">
        <v>76950</v>
      </c>
      <c r="X64" s="14">
        <v>43050</v>
      </c>
      <c r="Y64" t="s">
        <v>105</v>
      </c>
      <c r="Z64" t="s">
        <v>106</v>
      </c>
      <c r="AA64" t="s">
        <v>107</v>
      </c>
      <c r="AE64" t="s">
        <v>107</v>
      </c>
      <c r="AF64">
        <v>30001025</v>
      </c>
      <c r="AG64" t="s">
        <v>108</v>
      </c>
      <c r="AH64" t="s">
        <v>109</v>
      </c>
      <c r="AI64" t="s">
        <v>201</v>
      </c>
      <c r="AJ64" t="s">
        <v>202</v>
      </c>
      <c r="AM64" s="3" t="s">
        <v>202</v>
      </c>
      <c r="AN64">
        <v>341025</v>
      </c>
      <c r="AO64" t="s">
        <v>115</v>
      </c>
      <c r="AP64" t="s">
        <v>116</v>
      </c>
      <c r="AQ64" t="s">
        <v>141</v>
      </c>
      <c r="AW64" t="s">
        <v>141</v>
      </c>
      <c r="AX64">
        <v>30014025</v>
      </c>
      <c r="AY64" t="s">
        <v>142</v>
      </c>
      <c r="AZ64" t="s">
        <v>142</v>
      </c>
      <c r="BE64" t="s">
        <v>142</v>
      </c>
      <c r="BF64">
        <v>235025</v>
      </c>
      <c r="BG64" t="s">
        <v>124</v>
      </c>
      <c r="BH64" t="s">
        <v>124</v>
      </c>
      <c r="BM64" t="s">
        <v>124</v>
      </c>
      <c r="BN64">
        <v>4025</v>
      </c>
      <c r="BO64" t="s">
        <v>125</v>
      </c>
      <c r="BP64" t="s">
        <v>125</v>
      </c>
      <c r="BQ64" t="s">
        <v>143</v>
      </c>
      <c r="BR64" t="s">
        <v>188</v>
      </c>
      <c r="BS64" t="s">
        <v>189</v>
      </c>
      <c r="BT64" t="s">
        <v>190</v>
      </c>
      <c r="BU64" t="s">
        <v>190</v>
      </c>
      <c r="BV64">
        <v>2347025</v>
      </c>
      <c r="BW64" t="s">
        <v>129</v>
      </c>
      <c r="BX64" t="s">
        <v>130</v>
      </c>
      <c r="BY64" t="s">
        <v>146</v>
      </c>
      <c r="BZ64" t="s">
        <v>146</v>
      </c>
      <c r="CA64" t="s">
        <v>147</v>
      </c>
      <c r="CC64" t="s">
        <v>147</v>
      </c>
      <c r="CD64">
        <v>95025</v>
      </c>
      <c r="CE64" t="s">
        <v>134</v>
      </c>
      <c r="CF64" t="s">
        <v>134</v>
      </c>
      <c r="CG64" t="s">
        <v>134</v>
      </c>
      <c r="CH64" t="s">
        <v>152</v>
      </c>
      <c r="CI64" t="s">
        <v>143</v>
      </c>
      <c r="CJ64" t="s">
        <v>143</v>
      </c>
      <c r="CK64" t="s">
        <v>136</v>
      </c>
      <c r="CL64" t="s">
        <v>137</v>
      </c>
      <c r="CM64" t="s">
        <v>138</v>
      </c>
    </row>
    <row r="65" spans="1:91" ht="15" x14ac:dyDescent="0.25">
      <c r="A65" t="s">
        <v>95</v>
      </c>
      <c r="B65" t="s">
        <v>96</v>
      </c>
      <c r="C65" t="s">
        <v>97</v>
      </c>
      <c r="D65" t="s">
        <v>98</v>
      </c>
      <c r="E65" t="s">
        <v>99</v>
      </c>
      <c r="F65" t="s">
        <v>100</v>
      </c>
      <c r="G65" t="s">
        <v>101</v>
      </c>
      <c r="L65" t="s">
        <v>101</v>
      </c>
      <c r="M65">
        <v>32275025</v>
      </c>
      <c r="N65" t="s">
        <v>140</v>
      </c>
      <c r="O65" t="s">
        <v>200</v>
      </c>
      <c r="P65" s="25">
        <v>200000</v>
      </c>
      <c r="Q65" s="25">
        <v>0</v>
      </c>
      <c r="R65" s="25">
        <v>0</v>
      </c>
      <c r="S65" s="25">
        <v>0</v>
      </c>
      <c r="T65" s="25">
        <v>0</v>
      </c>
      <c r="U65" s="25">
        <v>200000</v>
      </c>
      <c r="V65" s="25">
        <v>0</v>
      </c>
      <c r="W65" s="25">
        <v>0</v>
      </c>
      <c r="X65" s="1">
        <v>200000</v>
      </c>
      <c r="Y65" t="s">
        <v>105</v>
      </c>
      <c r="Z65" t="s">
        <v>106</v>
      </c>
      <c r="AA65" t="s">
        <v>107</v>
      </c>
      <c r="AE65" t="s">
        <v>107</v>
      </c>
      <c r="AF65">
        <v>30001025</v>
      </c>
      <c r="AG65" t="s">
        <v>108</v>
      </c>
      <c r="AH65" t="s">
        <v>109</v>
      </c>
      <c r="AI65" t="s">
        <v>110</v>
      </c>
      <c r="AJ65" t="s">
        <v>111</v>
      </c>
      <c r="AK65" t="s">
        <v>112</v>
      </c>
      <c r="AL65" t="s">
        <v>113</v>
      </c>
      <c r="AM65" s="2" t="s">
        <v>114</v>
      </c>
      <c r="AN65">
        <v>853025</v>
      </c>
      <c r="AO65" t="s">
        <v>115</v>
      </c>
      <c r="AP65" t="s">
        <v>116</v>
      </c>
      <c r="AQ65" t="s">
        <v>117</v>
      </c>
      <c r="AW65" t="s">
        <v>117</v>
      </c>
      <c r="AX65">
        <v>30130025</v>
      </c>
      <c r="AY65" t="s">
        <v>142</v>
      </c>
      <c r="AZ65" t="s">
        <v>142</v>
      </c>
      <c r="BE65" t="s">
        <v>142</v>
      </c>
      <c r="BF65">
        <v>235025</v>
      </c>
      <c r="BG65" t="s">
        <v>124</v>
      </c>
      <c r="BH65" t="s">
        <v>124</v>
      </c>
      <c r="BM65" t="s">
        <v>124</v>
      </c>
      <c r="BN65">
        <v>4025</v>
      </c>
      <c r="BO65" t="s">
        <v>125</v>
      </c>
      <c r="BP65" t="s">
        <v>125</v>
      </c>
      <c r="BQ65" t="s">
        <v>143</v>
      </c>
      <c r="BR65" t="s">
        <v>195</v>
      </c>
      <c r="BS65" t="s">
        <v>285</v>
      </c>
      <c r="BT65" t="s">
        <v>285</v>
      </c>
      <c r="BU65" t="s">
        <v>285</v>
      </c>
      <c r="BV65">
        <v>2239025</v>
      </c>
      <c r="BW65" t="s">
        <v>129</v>
      </c>
      <c r="BX65" t="s">
        <v>130</v>
      </c>
      <c r="BY65" t="s">
        <v>146</v>
      </c>
      <c r="BZ65" t="s">
        <v>146</v>
      </c>
      <c r="CA65" t="s">
        <v>147</v>
      </c>
      <c r="CC65" t="s">
        <v>147</v>
      </c>
      <c r="CD65">
        <v>95025</v>
      </c>
      <c r="CE65" t="s">
        <v>134</v>
      </c>
      <c r="CF65" t="s">
        <v>134</v>
      </c>
      <c r="CG65" t="s">
        <v>134</v>
      </c>
      <c r="CH65" t="s">
        <v>152</v>
      </c>
      <c r="CI65" t="s">
        <v>143</v>
      </c>
      <c r="CJ65" t="s">
        <v>143</v>
      </c>
      <c r="CK65" t="s">
        <v>136</v>
      </c>
      <c r="CL65" t="s">
        <v>137</v>
      </c>
      <c r="CM65" t="s">
        <v>138</v>
      </c>
    </row>
    <row r="66" spans="1:91" ht="15" x14ac:dyDescent="0.25">
      <c r="A66" t="s">
        <v>95</v>
      </c>
      <c r="B66" t="s">
        <v>96</v>
      </c>
      <c r="C66" t="s">
        <v>97</v>
      </c>
      <c r="D66" t="s">
        <v>98</v>
      </c>
      <c r="E66" t="s">
        <v>99</v>
      </c>
      <c r="F66" t="s">
        <v>100</v>
      </c>
      <c r="G66" t="s">
        <v>101</v>
      </c>
      <c r="L66" t="s">
        <v>101</v>
      </c>
      <c r="M66">
        <v>32275025</v>
      </c>
      <c r="N66" t="s">
        <v>140</v>
      </c>
      <c r="O66" t="s">
        <v>200</v>
      </c>
      <c r="P66" s="20">
        <v>200000</v>
      </c>
      <c r="Q66" s="20">
        <v>0</v>
      </c>
      <c r="R66" s="20">
        <v>0</v>
      </c>
      <c r="S66" s="20">
        <v>0</v>
      </c>
      <c r="T66" s="20">
        <v>0</v>
      </c>
      <c r="U66" s="20">
        <v>200000</v>
      </c>
      <c r="V66" s="20">
        <v>0</v>
      </c>
      <c r="W66" s="20">
        <v>0</v>
      </c>
      <c r="X66" s="18">
        <v>200000</v>
      </c>
      <c r="Y66" t="s">
        <v>105</v>
      </c>
      <c r="Z66" t="s">
        <v>106</v>
      </c>
      <c r="AA66" t="s">
        <v>107</v>
      </c>
      <c r="AE66" t="s">
        <v>107</v>
      </c>
      <c r="AF66">
        <v>30001025</v>
      </c>
      <c r="AG66" t="s">
        <v>108</v>
      </c>
      <c r="AH66" t="s">
        <v>109</v>
      </c>
      <c r="AI66" t="s">
        <v>110</v>
      </c>
      <c r="AJ66" t="s">
        <v>111</v>
      </c>
      <c r="AK66" t="s">
        <v>112</v>
      </c>
      <c r="AL66" t="s">
        <v>113</v>
      </c>
      <c r="AM66" s="2" t="s">
        <v>114</v>
      </c>
      <c r="AN66">
        <v>853025</v>
      </c>
      <c r="AO66" t="s">
        <v>115</v>
      </c>
      <c r="AP66" t="s">
        <v>116</v>
      </c>
      <c r="AQ66" t="s">
        <v>117</v>
      </c>
      <c r="AW66" t="s">
        <v>117</v>
      </c>
      <c r="AX66">
        <v>30130025</v>
      </c>
      <c r="AY66" t="s">
        <v>142</v>
      </c>
      <c r="AZ66" t="s">
        <v>142</v>
      </c>
      <c r="BE66" t="s">
        <v>142</v>
      </c>
      <c r="BF66">
        <v>235025</v>
      </c>
      <c r="BG66" t="s">
        <v>124</v>
      </c>
      <c r="BH66" t="s">
        <v>124</v>
      </c>
      <c r="BM66" t="s">
        <v>124</v>
      </c>
      <c r="BN66">
        <v>4025</v>
      </c>
      <c r="BO66" t="s">
        <v>125</v>
      </c>
      <c r="BP66" t="s">
        <v>125</v>
      </c>
      <c r="BQ66" t="s">
        <v>143</v>
      </c>
      <c r="BR66" t="s">
        <v>233</v>
      </c>
      <c r="BS66" t="s">
        <v>286</v>
      </c>
      <c r="BT66" t="s">
        <v>286</v>
      </c>
      <c r="BU66" t="s">
        <v>286</v>
      </c>
      <c r="BV66">
        <v>2593025</v>
      </c>
      <c r="BW66" t="s">
        <v>129</v>
      </c>
      <c r="BX66" t="s">
        <v>130</v>
      </c>
      <c r="BY66" t="s">
        <v>146</v>
      </c>
      <c r="BZ66" t="s">
        <v>146</v>
      </c>
      <c r="CA66" t="s">
        <v>147</v>
      </c>
      <c r="CC66" t="s">
        <v>147</v>
      </c>
      <c r="CD66">
        <v>95025</v>
      </c>
      <c r="CE66" t="s">
        <v>134</v>
      </c>
      <c r="CF66" t="s">
        <v>134</v>
      </c>
      <c r="CG66" t="s">
        <v>134</v>
      </c>
      <c r="CH66" t="s">
        <v>152</v>
      </c>
      <c r="CI66" t="s">
        <v>143</v>
      </c>
      <c r="CJ66" t="s">
        <v>143</v>
      </c>
      <c r="CK66" t="s">
        <v>136</v>
      </c>
      <c r="CL66" t="s">
        <v>137</v>
      </c>
      <c r="CM66" t="s">
        <v>138</v>
      </c>
    </row>
    <row r="67" spans="1:91" ht="15" x14ac:dyDescent="0.25">
      <c r="A67" t="s">
        <v>95</v>
      </c>
      <c r="B67" t="s">
        <v>96</v>
      </c>
      <c r="C67" t="s">
        <v>97</v>
      </c>
      <c r="D67" t="s">
        <v>98</v>
      </c>
      <c r="E67" t="s">
        <v>99</v>
      </c>
      <c r="F67" t="s">
        <v>100</v>
      </c>
      <c r="G67" t="s">
        <v>101</v>
      </c>
      <c r="L67" t="s">
        <v>101</v>
      </c>
      <c r="M67">
        <v>32275025</v>
      </c>
      <c r="N67" t="s">
        <v>140</v>
      </c>
      <c r="O67" t="s">
        <v>200</v>
      </c>
      <c r="P67" s="28">
        <v>200000</v>
      </c>
      <c r="Q67" s="28">
        <v>400000</v>
      </c>
      <c r="R67" s="28">
        <v>0</v>
      </c>
      <c r="S67" s="28">
        <v>220000</v>
      </c>
      <c r="T67" s="28">
        <v>0</v>
      </c>
      <c r="U67" s="28">
        <v>820000</v>
      </c>
      <c r="V67" s="28">
        <v>0</v>
      </c>
      <c r="W67" s="28">
        <v>416389.25</v>
      </c>
      <c r="X67" s="4">
        <v>403610.75</v>
      </c>
      <c r="Y67" t="s">
        <v>105</v>
      </c>
      <c r="Z67" t="s">
        <v>106</v>
      </c>
      <c r="AA67" t="s">
        <v>107</v>
      </c>
      <c r="AE67" t="s">
        <v>107</v>
      </c>
      <c r="AF67">
        <v>30001025</v>
      </c>
      <c r="AG67" t="s">
        <v>108</v>
      </c>
      <c r="AH67" t="s">
        <v>109</v>
      </c>
      <c r="AI67" t="s">
        <v>201</v>
      </c>
      <c r="AJ67" t="s">
        <v>202</v>
      </c>
      <c r="AM67" s="3" t="s">
        <v>202</v>
      </c>
      <c r="AN67">
        <v>341025</v>
      </c>
      <c r="AO67" t="s">
        <v>115</v>
      </c>
      <c r="AP67" t="s">
        <v>116</v>
      </c>
      <c r="AQ67" t="s">
        <v>141</v>
      </c>
      <c r="AW67" t="s">
        <v>141</v>
      </c>
      <c r="AX67">
        <v>30014025</v>
      </c>
      <c r="AY67" t="s">
        <v>142</v>
      </c>
      <c r="AZ67" t="s">
        <v>142</v>
      </c>
      <c r="BE67" t="s">
        <v>142</v>
      </c>
      <c r="BF67">
        <v>235025</v>
      </c>
      <c r="BG67" t="s">
        <v>124</v>
      </c>
      <c r="BH67" t="s">
        <v>124</v>
      </c>
      <c r="BM67" t="s">
        <v>124</v>
      </c>
      <c r="BN67">
        <v>4025</v>
      </c>
      <c r="BO67" t="s">
        <v>125</v>
      </c>
      <c r="BP67" t="s">
        <v>125</v>
      </c>
      <c r="BQ67" t="s">
        <v>143</v>
      </c>
      <c r="BR67" t="s">
        <v>173</v>
      </c>
      <c r="BS67" t="s">
        <v>174</v>
      </c>
      <c r="BT67" t="s">
        <v>174</v>
      </c>
      <c r="BU67" t="s">
        <v>174</v>
      </c>
      <c r="BV67">
        <v>2138025</v>
      </c>
      <c r="BW67" t="s">
        <v>129</v>
      </c>
      <c r="BX67" t="s">
        <v>130</v>
      </c>
      <c r="BY67" t="s">
        <v>146</v>
      </c>
      <c r="BZ67" t="s">
        <v>146</v>
      </c>
      <c r="CA67" t="s">
        <v>147</v>
      </c>
      <c r="CC67" t="s">
        <v>147</v>
      </c>
      <c r="CD67">
        <v>95025</v>
      </c>
      <c r="CE67" t="s">
        <v>134</v>
      </c>
      <c r="CF67" t="s">
        <v>134</v>
      </c>
      <c r="CG67" t="s">
        <v>134</v>
      </c>
      <c r="CH67" t="s">
        <v>152</v>
      </c>
      <c r="CI67" t="s">
        <v>143</v>
      </c>
      <c r="CJ67" t="s">
        <v>143</v>
      </c>
      <c r="CK67" t="s">
        <v>136</v>
      </c>
      <c r="CL67" t="s">
        <v>137</v>
      </c>
      <c r="CM67" t="s">
        <v>138</v>
      </c>
    </row>
    <row r="68" spans="1:91" ht="15" x14ac:dyDescent="0.25">
      <c r="A68" t="s">
        <v>95</v>
      </c>
      <c r="B68" t="s">
        <v>96</v>
      </c>
      <c r="C68" t="s">
        <v>97</v>
      </c>
      <c r="D68" t="s">
        <v>98</v>
      </c>
      <c r="E68" t="s">
        <v>99</v>
      </c>
      <c r="F68" t="s">
        <v>100</v>
      </c>
      <c r="G68" t="s">
        <v>101</v>
      </c>
      <c r="L68" t="s">
        <v>101</v>
      </c>
      <c r="M68">
        <v>32275025</v>
      </c>
      <c r="N68" t="s">
        <v>140</v>
      </c>
      <c r="O68" t="s">
        <v>200</v>
      </c>
      <c r="P68" s="20">
        <v>204000</v>
      </c>
      <c r="Q68" s="20">
        <v>0</v>
      </c>
      <c r="R68" s="20">
        <v>0</v>
      </c>
      <c r="S68" s="20">
        <v>0</v>
      </c>
      <c r="T68" s="20">
        <v>0</v>
      </c>
      <c r="U68" s="20">
        <v>204000</v>
      </c>
      <c r="V68" s="20">
        <v>0</v>
      </c>
      <c r="W68" s="20">
        <v>161710.35</v>
      </c>
      <c r="X68" s="18">
        <v>42289.65</v>
      </c>
      <c r="Y68" t="s">
        <v>105</v>
      </c>
      <c r="Z68" t="s">
        <v>106</v>
      </c>
      <c r="AA68" t="s">
        <v>107</v>
      </c>
      <c r="AE68" t="s">
        <v>107</v>
      </c>
      <c r="AF68">
        <v>30001025</v>
      </c>
      <c r="AG68" t="s">
        <v>108</v>
      </c>
      <c r="AH68" t="s">
        <v>109</v>
      </c>
      <c r="AI68" t="s">
        <v>201</v>
      </c>
      <c r="AJ68" t="s">
        <v>202</v>
      </c>
      <c r="AM68" s="3" t="s">
        <v>202</v>
      </c>
      <c r="AN68">
        <v>341025</v>
      </c>
      <c r="AO68" t="s">
        <v>115</v>
      </c>
      <c r="AP68" t="s">
        <v>116</v>
      </c>
      <c r="AQ68" t="s">
        <v>141</v>
      </c>
      <c r="AW68" t="s">
        <v>141</v>
      </c>
      <c r="AX68">
        <v>30014025</v>
      </c>
      <c r="AY68" t="s">
        <v>142</v>
      </c>
      <c r="AZ68" t="s">
        <v>142</v>
      </c>
      <c r="BE68" t="s">
        <v>142</v>
      </c>
      <c r="BF68">
        <v>235025</v>
      </c>
      <c r="BG68" t="s">
        <v>124</v>
      </c>
      <c r="BH68" t="s">
        <v>124</v>
      </c>
      <c r="BM68" t="s">
        <v>124</v>
      </c>
      <c r="BN68">
        <v>4025</v>
      </c>
      <c r="BO68" t="s">
        <v>125</v>
      </c>
      <c r="BP68" t="s">
        <v>125</v>
      </c>
      <c r="BQ68" t="s">
        <v>224</v>
      </c>
      <c r="BR68" t="s">
        <v>287</v>
      </c>
      <c r="BS68" t="s">
        <v>288</v>
      </c>
      <c r="BT68" t="s">
        <v>289</v>
      </c>
      <c r="BU68" t="s">
        <v>290</v>
      </c>
      <c r="BV68">
        <v>4158025</v>
      </c>
      <c r="BW68" t="s">
        <v>129</v>
      </c>
      <c r="BX68" t="s">
        <v>130</v>
      </c>
      <c r="BY68" t="s">
        <v>146</v>
      </c>
      <c r="BZ68" t="s">
        <v>146</v>
      </c>
      <c r="CA68" t="s">
        <v>147</v>
      </c>
      <c r="CC68" t="s">
        <v>147</v>
      </c>
      <c r="CD68">
        <v>95025</v>
      </c>
      <c r="CE68" t="s">
        <v>134</v>
      </c>
      <c r="CF68" t="s">
        <v>134</v>
      </c>
      <c r="CG68" t="s">
        <v>134</v>
      </c>
      <c r="CH68" t="s">
        <v>152</v>
      </c>
      <c r="CI68" t="s">
        <v>224</v>
      </c>
      <c r="CJ68" t="s">
        <v>224</v>
      </c>
      <c r="CK68" t="s">
        <v>136</v>
      </c>
      <c r="CL68" t="s">
        <v>137</v>
      </c>
      <c r="CM68" t="s">
        <v>138</v>
      </c>
    </row>
    <row r="69" spans="1:91" ht="15" x14ac:dyDescent="0.25">
      <c r="A69" t="s">
        <v>95</v>
      </c>
      <c r="B69" t="s">
        <v>96</v>
      </c>
      <c r="C69" t="s">
        <v>97</v>
      </c>
      <c r="D69" t="s">
        <v>98</v>
      </c>
      <c r="E69" t="s">
        <v>99</v>
      </c>
      <c r="F69" t="s">
        <v>100</v>
      </c>
      <c r="G69" t="s">
        <v>101</v>
      </c>
      <c r="L69" t="s">
        <v>101</v>
      </c>
      <c r="M69">
        <v>32275025</v>
      </c>
      <c r="N69" t="s">
        <v>140</v>
      </c>
      <c r="O69" t="s">
        <v>200</v>
      </c>
      <c r="P69" s="21">
        <v>220000</v>
      </c>
      <c r="Q69" s="21">
        <v>0</v>
      </c>
      <c r="R69" s="21">
        <v>0</v>
      </c>
      <c r="S69" s="21">
        <v>0</v>
      </c>
      <c r="T69" s="21">
        <v>0</v>
      </c>
      <c r="U69" s="21">
        <v>220000</v>
      </c>
      <c r="V69" s="21">
        <v>0</v>
      </c>
      <c r="W69" s="21">
        <v>0</v>
      </c>
      <c r="X69" s="15">
        <v>220000</v>
      </c>
      <c r="Y69" t="s">
        <v>105</v>
      </c>
      <c r="Z69" t="s">
        <v>106</v>
      </c>
      <c r="AA69" t="s">
        <v>107</v>
      </c>
      <c r="AE69" t="s">
        <v>107</v>
      </c>
      <c r="AF69">
        <v>30001025</v>
      </c>
      <c r="AG69" t="s">
        <v>108</v>
      </c>
      <c r="AH69" t="s">
        <v>109</v>
      </c>
      <c r="AI69" t="s">
        <v>110</v>
      </c>
      <c r="AJ69" t="s">
        <v>111</v>
      </c>
      <c r="AK69" t="s">
        <v>112</v>
      </c>
      <c r="AL69" t="s">
        <v>113</v>
      </c>
      <c r="AM69" s="2" t="s">
        <v>114</v>
      </c>
      <c r="AN69">
        <v>853025</v>
      </c>
      <c r="AO69" t="s">
        <v>115</v>
      </c>
      <c r="AP69" t="s">
        <v>116</v>
      </c>
      <c r="AQ69" t="s">
        <v>117</v>
      </c>
      <c r="AW69" t="s">
        <v>117</v>
      </c>
      <c r="AX69">
        <v>30130025</v>
      </c>
      <c r="AY69" t="s">
        <v>142</v>
      </c>
      <c r="AZ69" t="s">
        <v>142</v>
      </c>
      <c r="BE69" t="s">
        <v>142</v>
      </c>
      <c r="BF69">
        <v>235025</v>
      </c>
      <c r="BG69" t="s">
        <v>124</v>
      </c>
      <c r="BH69" t="s">
        <v>124</v>
      </c>
      <c r="BM69" t="s">
        <v>124</v>
      </c>
      <c r="BN69">
        <v>4025</v>
      </c>
      <c r="BO69" t="s">
        <v>125</v>
      </c>
      <c r="BP69" t="s">
        <v>125</v>
      </c>
      <c r="BQ69" t="s">
        <v>143</v>
      </c>
      <c r="BR69" t="s">
        <v>153</v>
      </c>
      <c r="BS69" t="s">
        <v>154</v>
      </c>
      <c r="BT69" t="s">
        <v>270</v>
      </c>
      <c r="BU69" t="s">
        <v>271</v>
      </c>
      <c r="BV69">
        <v>4003025</v>
      </c>
      <c r="BW69" t="s">
        <v>129</v>
      </c>
      <c r="BX69" t="s">
        <v>130</v>
      </c>
      <c r="BY69" t="s">
        <v>146</v>
      </c>
      <c r="BZ69" t="s">
        <v>146</v>
      </c>
      <c r="CA69" t="s">
        <v>147</v>
      </c>
      <c r="CC69" t="s">
        <v>147</v>
      </c>
      <c r="CD69">
        <v>95025</v>
      </c>
      <c r="CE69" t="s">
        <v>134</v>
      </c>
      <c r="CF69" t="s">
        <v>134</v>
      </c>
      <c r="CG69" t="s">
        <v>134</v>
      </c>
      <c r="CH69" t="s">
        <v>152</v>
      </c>
      <c r="CI69" t="s">
        <v>143</v>
      </c>
      <c r="CJ69" t="s">
        <v>143</v>
      </c>
      <c r="CK69" t="s">
        <v>136</v>
      </c>
      <c r="CL69" t="s">
        <v>137</v>
      </c>
      <c r="CM69" t="s">
        <v>138</v>
      </c>
    </row>
    <row r="70" spans="1:91" ht="15" x14ac:dyDescent="0.25">
      <c r="A70" t="s">
        <v>95</v>
      </c>
      <c r="B70" t="s">
        <v>96</v>
      </c>
      <c r="C70" t="s">
        <v>97</v>
      </c>
      <c r="D70" t="s">
        <v>98</v>
      </c>
      <c r="E70" t="s">
        <v>99</v>
      </c>
      <c r="F70" t="s">
        <v>100</v>
      </c>
      <c r="G70" t="s">
        <v>101</v>
      </c>
      <c r="L70" t="s">
        <v>101</v>
      </c>
      <c r="M70">
        <v>32275025</v>
      </c>
      <c r="N70" t="s">
        <v>140</v>
      </c>
      <c r="O70" t="s">
        <v>200</v>
      </c>
      <c r="P70" s="22">
        <v>250000</v>
      </c>
      <c r="Q70" s="22">
        <v>0</v>
      </c>
      <c r="R70" s="22">
        <v>0</v>
      </c>
      <c r="S70" s="22">
        <v>0</v>
      </c>
      <c r="T70" s="22">
        <v>0</v>
      </c>
      <c r="U70" s="22">
        <v>250000</v>
      </c>
      <c r="V70" s="22">
        <v>0</v>
      </c>
      <c r="W70" s="22">
        <v>0</v>
      </c>
      <c r="X70" s="16">
        <v>250000</v>
      </c>
      <c r="Y70" t="s">
        <v>105</v>
      </c>
      <c r="Z70" t="s">
        <v>106</v>
      </c>
      <c r="AA70" t="s">
        <v>107</v>
      </c>
      <c r="AE70" t="s">
        <v>107</v>
      </c>
      <c r="AF70">
        <v>30001025</v>
      </c>
      <c r="AG70" t="s">
        <v>108</v>
      </c>
      <c r="AH70" t="s">
        <v>109</v>
      </c>
      <c r="AI70" t="s">
        <v>110</v>
      </c>
      <c r="AJ70" t="s">
        <v>111</v>
      </c>
      <c r="AK70" t="s">
        <v>112</v>
      </c>
      <c r="AL70" t="s">
        <v>113</v>
      </c>
      <c r="AM70" s="2" t="s">
        <v>114</v>
      </c>
      <c r="AN70">
        <v>853025</v>
      </c>
      <c r="AO70" t="s">
        <v>115</v>
      </c>
      <c r="AP70" t="s">
        <v>116</v>
      </c>
      <c r="AQ70" t="s">
        <v>117</v>
      </c>
      <c r="AW70" t="s">
        <v>117</v>
      </c>
      <c r="AX70">
        <v>30130025</v>
      </c>
      <c r="AY70" t="s">
        <v>162</v>
      </c>
      <c r="AZ70" t="s">
        <v>163</v>
      </c>
      <c r="BA70" t="s">
        <v>164</v>
      </c>
      <c r="BB70" t="s">
        <v>165</v>
      </c>
      <c r="BC70" t="s">
        <v>166</v>
      </c>
      <c r="BD70" t="s">
        <v>257</v>
      </c>
      <c r="BE70" t="s">
        <v>283</v>
      </c>
      <c r="BF70">
        <v>30037025</v>
      </c>
      <c r="BG70" t="s">
        <v>124</v>
      </c>
      <c r="BH70" t="s">
        <v>124</v>
      </c>
      <c r="BM70" t="s">
        <v>124</v>
      </c>
      <c r="BN70">
        <v>4025</v>
      </c>
      <c r="BO70" t="s">
        <v>125</v>
      </c>
      <c r="BP70" t="s">
        <v>125</v>
      </c>
      <c r="BQ70" t="s">
        <v>143</v>
      </c>
      <c r="BR70" t="s">
        <v>162</v>
      </c>
      <c r="BS70" t="s">
        <v>169</v>
      </c>
      <c r="BT70" t="s">
        <v>259</v>
      </c>
      <c r="BU70" t="s">
        <v>284</v>
      </c>
      <c r="BV70">
        <v>4121025</v>
      </c>
      <c r="BW70" t="s">
        <v>129</v>
      </c>
      <c r="BX70" t="s">
        <v>130</v>
      </c>
      <c r="BY70" t="s">
        <v>146</v>
      </c>
      <c r="BZ70" t="s">
        <v>146</v>
      </c>
      <c r="CA70" t="s">
        <v>147</v>
      </c>
      <c r="CC70" t="s">
        <v>147</v>
      </c>
      <c r="CD70">
        <v>95025</v>
      </c>
      <c r="CE70" t="s">
        <v>134</v>
      </c>
      <c r="CF70" t="s">
        <v>134</v>
      </c>
      <c r="CG70" t="s">
        <v>134</v>
      </c>
      <c r="CH70" t="s">
        <v>152</v>
      </c>
      <c r="CI70" t="s">
        <v>143</v>
      </c>
      <c r="CJ70" t="s">
        <v>143</v>
      </c>
      <c r="CK70" t="s">
        <v>136</v>
      </c>
      <c r="CL70" t="s">
        <v>137</v>
      </c>
      <c r="CM70" t="s">
        <v>138</v>
      </c>
    </row>
    <row r="71" spans="1:91" ht="15" x14ac:dyDescent="0.25">
      <c r="A71" t="s">
        <v>95</v>
      </c>
      <c r="B71" t="s">
        <v>96</v>
      </c>
      <c r="C71" t="s">
        <v>97</v>
      </c>
      <c r="D71" t="s">
        <v>98</v>
      </c>
      <c r="E71" t="s">
        <v>99</v>
      </c>
      <c r="F71" t="s">
        <v>100</v>
      </c>
      <c r="G71" t="s">
        <v>101</v>
      </c>
      <c r="L71" t="s">
        <v>101</v>
      </c>
      <c r="M71">
        <v>32275025</v>
      </c>
      <c r="N71" t="s">
        <v>140</v>
      </c>
      <c r="O71" t="s">
        <v>200</v>
      </c>
      <c r="P71" s="20">
        <v>260000</v>
      </c>
      <c r="Q71" s="20">
        <v>0</v>
      </c>
      <c r="R71" s="20">
        <v>0</v>
      </c>
      <c r="S71" s="20">
        <v>0</v>
      </c>
      <c r="T71" s="20">
        <v>0</v>
      </c>
      <c r="U71" s="20">
        <v>260000</v>
      </c>
      <c r="V71" s="20">
        <v>0</v>
      </c>
      <c r="W71" s="20">
        <v>0</v>
      </c>
      <c r="X71" s="18">
        <v>260000</v>
      </c>
      <c r="Y71" t="s">
        <v>105</v>
      </c>
      <c r="Z71" t="s">
        <v>106</v>
      </c>
      <c r="AA71" t="s">
        <v>107</v>
      </c>
      <c r="AE71" t="s">
        <v>107</v>
      </c>
      <c r="AF71">
        <v>30001025</v>
      </c>
      <c r="AG71" t="s">
        <v>108</v>
      </c>
      <c r="AH71" t="s">
        <v>109</v>
      </c>
      <c r="AI71" t="s">
        <v>201</v>
      </c>
      <c r="AJ71" t="s">
        <v>202</v>
      </c>
      <c r="AM71" s="3" t="s">
        <v>202</v>
      </c>
      <c r="AN71">
        <v>341025</v>
      </c>
      <c r="AO71" t="s">
        <v>115</v>
      </c>
      <c r="AP71" t="s">
        <v>116</v>
      </c>
      <c r="AQ71" t="s">
        <v>141</v>
      </c>
      <c r="AW71" t="s">
        <v>141</v>
      </c>
      <c r="AX71">
        <v>30014025</v>
      </c>
      <c r="AY71" t="s">
        <v>142</v>
      </c>
      <c r="AZ71" t="s">
        <v>142</v>
      </c>
      <c r="BE71" t="s">
        <v>142</v>
      </c>
      <c r="BF71">
        <v>235025</v>
      </c>
      <c r="BG71" t="s">
        <v>124</v>
      </c>
      <c r="BH71" t="s">
        <v>124</v>
      </c>
      <c r="BM71" t="s">
        <v>124</v>
      </c>
      <c r="BN71">
        <v>4025</v>
      </c>
      <c r="BO71" t="s">
        <v>125</v>
      </c>
      <c r="BP71" t="s">
        <v>125</v>
      </c>
      <c r="BQ71" t="s">
        <v>224</v>
      </c>
      <c r="BR71" t="s">
        <v>287</v>
      </c>
      <c r="BS71" t="s">
        <v>288</v>
      </c>
      <c r="BT71" t="s">
        <v>289</v>
      </c>
      <c r="BU71" t="s">
        <v>291</v>
      </c>
      <c r="BV71">
        <v>4161025</v>
      </c>
      <c r="BW71" t="s">
        <v>129</v>
      </c>
      <c r="BX71" t="s">
        <v>130</v>
      </c>
      <c r="BY71" t="s">
        <v>146</v>
      </c>
      <c r="BZ71" t="s">
        <v>146</v>
      </c>
      <c r="CA71" t="s">
        <v>147</v>
      </c>
      <c r="CC71" t="s">
        <v>147</v>
      </c>
      <c r="CD71">
        <v>95025</v>
      </c>
      <c r="CE71" t="s">
        <v>134</v>
      </c>
      <c r="CF71" t="s">
        <v>134</v>
      </c>
      <c r="CG71" t="s">
        <v>134</v>
      </c>
      <c r="CH71" t="s">
        <v>152</v>
      </c>
      <c r="CI71" t="s">
        <v>224</v>
      </c>
      <c r="CJ71" t="s">
        <v>224</v>
      </c>
      <c r="CK71" t="s">
        <v>136</v>
      </c>
      <c r="CL71" t="s">
        <v>137</v>
      </c>
      <c r="CM71" t="s">
        <v>138</v>
      </c>
    </row>
    <row r="72" spans="1:91" ht="15" x14ac:dyDescent="0.25">
      <c r="A72" t="s">
        <v>95</v>
      </c>
      <c r="B72" t="s">
        <v>96</v>
      </c>
      <c r="C72" t="s">
        <v>97</v>
      </c>
      <c r="D72" t="s">
        <v>98</v>
      </c>
      <c r="E72" t="s">
        <v>99</v>
      </c>
      <c r="F72" t="s">
        <v>100</v>
      </c>
      <c r="G72" t="s">
        <v>101</v>
      </c>
      <c r="L72" t="s">
        <v>101</v>
      </c>
      <c r="M72">
        <v>32275025</v>
      </c>
      <c r="N72" t="s">
        <v>140</v>
      </c>
      <c r="O72" t="s">
        <v>200</v>
      </c>
      <c r="P72" s="25">
        <v>300000</v>
      </c>
      <c r="Q72" s="25">
        <v>0</v>
      </c>
      <c r="R72" s="25">
        <v>0</v>
      </c>
      <c r="S72" s="25">
        <v>0</v>
      </c>
      <c r="T72" s="25">
        <v>0</v>
      </c>
      <c r="U72" s="25">
        <v>300000</v>
      </c>
      <c r="V72" s="25">
        <v>0</v>
      </c>
      <c r="W72" s="25">
        <v>0</v>
      </c>
      <c r="X72" s="1">
        <v>300000</v>
      </c>
      <c r="Y72" t="s">
        <v>105</v>
      </c>
      <c r="Z72" t="s">
        <v>106</v>
      </c>
      <c r="AA72" t="s">
        <v>107</v>
      </c>
      <c r="AE72" t="s">
        <v>107</v>
      </c>
      <c r="AF72">
        <v>30001025</v>
      </c>
      <c r="AG72" t="s">
        <v>108</v>
      </c>
      <c r="AH72" t="s">
        <v>109</v>
      </c>
      <c r="AI72" t="s">
        <v>201</v>
      </c>
      <c r="AJ72" t="s">
        <v>202</v>
      </c>
      <c r="AM72" s="3" t="s">
        <v>202</v>
      </c>
      <c r="AN72">
        <v>341025</v>
      </c>
      <c r="AO72" t="s">
        <v>115</v>
      </c>
      <c r="AP72" t="s">
        <v>116</v>
      </c>
      <c r="AQ72" t="s">
        <v>141</v>
      </c>
      <c r="AW72" t="s">
        <v>141</v>
      </c>
      <c r="AX72">
        <v>30014025</v>
      </c>
      <c r="AY72" t="s">
        <v>142</v>
      </c>
      <c r="AZ72" t="s">
        <v>142</v>
      </c>
      <c r="BE72" t="s">
        <v>142</v>
      </c>
      <c r="BF72">
        <v>235025</v>
      </c>
      <c r="BG72" t="s">
        <v>124</v>
      </c>
      <c r="BH72" t="s">
        <v>124</v>
      </c>
      <c r="BM72" t="s">
        <v>124</v>
      </c>
      <c r="BN72">
        <v>4025</v>
      </c>
      <c r="BO72" t="s">
        <v>125</v>
      </c>
      <c r="BP72" t="s">
        <v>125</v>
      </c>
      <c r="BQ72" t="s">
        <v>143</v>
      </c>
      <c r="BR72" t="s">
        <v>195</v>
      </c>
      <c r="BS72" t="s">
        <v>292</v>
      </c>
      <c r="BT72" t="s">
        <v>292</v>
      </c>
      <c r="BU72" t="s">
        <v>292</v>
      </c>
      <c r="BV72">
        <v>2249025</v>
      </c>
      <c r="BW72" t="s">
        <v>129</v>
      </c>
      <c r="BX72" t="s">
        <v>130</v>
      </c>
      <c r="BY72" t="s">
        <v>146</v>
      </c>
      <c r="BZ72" t="s">
        <v>146</v>
      </c>
      <c r="CA72" t="s">
        <v>147</v>
      </c>
      <c r="CC72" t="s">
        <v>147</v>
      </c>
      <c r="CD72">
        <v>95025</v>
      </c>
      <c r="CE72" t="s">
        <v>134</v>
      </c>
      <c r="CF72" t="s">
        <v>134</v>
      </c>
      <c r="CG72" t="s">
        <v>134</v>
      </c>
      <c r="CH72" t="s">
        <v>152</v>
      </c>
      <c r="CI72" t="s">
        <v>143</v>
      </c>
      <c r="CJ72" t="s">
        <v>143</v>
      </c>
      <c r="CK72" t="s">
        <v>136</v>
      </c>
      <c r="CL72" t="s">
        <v>137</v>
      </c>
      <c r="CM72" t="s">
        <v>138</v>
      </c>
    </row>
    <row r="73" spans="1:91" ht="15" x14ac:dyDescent="0.25">
      <c r="A73" t="s">
        <v>95</v>
      </c>
      <c r="B73" t="s">
        <v>96</v>
      </c>
      <c r="C73" t="s">
        <v>97</v>
      </c>
      <c r="D73" t="s">
        <v>98</v>
      </c>
      <c r="E73" t="s">
        <v>99</v>
      </c>
      <c r="F73" t="s">
        <v>100</v>
      </c>
      <c r="G73" t="s">
        <v>101</v>
      </c>
      <c r="L73" t="s">
        <v>101</v>
      </c>
      <c r="M73">
        <v>32275025</v>
      </c>
      <c r="N73" t="s">
        <v>140</v>
      </c>
      <c r="O73" t="s">
        <v>200</v>
      </c>
      <c r="P73" s="21">
        <v>300000</v>
      </c>
      <c r="Q73" s="21">
        <v>0</v>
      </c>
      <c r="R73" s="21">
        <v>0</v>
      </c>
      <c r="S73" s="21">
        <v>160000</v>
      </c>
      <c r="T73" s="21">
        <v>0</v>
      </c>
      <c r="U73" s="21">
        <v>460000</v>
      </c>
      <c r="V73" s="21">
        <v>0</v>
      </c>
      <c r="W73" s="21">
        <v>404868.65</v>
      </c>
      <c r="X73" s="15">
        <v>55131.35</v>
      </c>
      <c r="Y73" t="s">
        <v>105</v>
      </c>
      <c r="Z73" t="s">
        <v>106</v>
      </c>
      <c r="AA73" t="s">
        <v>107</v>
      </c>
      <c r="AE73" t="s">
        <v>107</v>
      </c>
      <c r="AF73">
        <v>30001025</v>
      </c>
      <c r="AG73" t="s">
        <v>108</v>
      </c>
      <c r="AH73" t="s">
        <v>109</v>
      </c>
      <c r="AI73" t="s">
        <v>201</v>
      </c>
      <c r="AJ73" t="s">
        <v>202</v>
      </c>
      <c r="AM73" s="3" t="s">
        <v>202</v>
      </c>
      <c r="AN73">
        <v>341025</v>
      </c>
      <c r="AO73" t="s">
        <v>115</v>
      </c>
      <c r="AP73" t="s">
        <v>116</v>
      </c>
      <c r="AQ73" t="s">
        <v>141</v>
      </c>
      <c r="AW73" t="s">
        <v>141</v>
      </c>
      <c r="AX73">
        <v>30014025</v>
      </c>
      <c r="AY73" t="s">
        <v>142</v>
      </c>
      <c r="AZ73" t="s">
        <v>142</v>
      </c>
      <c r="BE73" t="s">
        <v>142</v>
      </c>
      <c r="BF73">
        <v>235025</v>
      </c>
      <c r="BG73" t="s">
        <v>124</v>
      </c>
      <c r="BH73" t="s">
        <v>124</v>
      </c>
      <c r="BM73" t="s">
        <v>124</v>
      </c>
      <c r="BN73">
        <v>4025</v>
      </c>
      <c r="BO73" t="s">
        <v>125</v>
      </c>
      <c r="BP73" t="s">
        <v>125</v>
      </c>
      <c r="BQ73" t="s">
        <v>143</v>
      </c>
      <c r="BR73" t="s">
        <v>153</v>
      </c>
      <c r="BS73" t="s">
        <v>170</v>
      </c>
      <c r="BT73" t="s">
        <v>171</v>
      </c>
      <c r="BU73" t="s">
        <v>171</v>
      </c>
      <c r="BV73">
        <v>3357025</v>
      </c>
      <c r="BW73" t="s">
        <v>129</v>
      </c>
      <c r="BX73" t="s">
        <v>130</v>
      </c>
      <c r="BY73" t="s">
        <v>146</v>
      </c>
      <c r="BZ73" t="s">
        <v>146</v>
      </c>
      <c r="CA73" t="s">
        <v>147</v>
      </c>
      <c r="CC73" t="s">
        <v>147</v>
      </c>
      <c r="CD73">
        <v>95025</v>
      </c>
      <c r="CE73" t="s">
        <v>134</v>
      </c>
      <c r="CF73" t="s">
        <v>134</v>
      </c>
      <c r="CG73" t="s">
        <v>134</v>
      </c>
      <c r="CH73" t="s">
        <v>152</v>
      </c>
      <c r="CI73" t="s">
        <v>143</v>
      </c>
      <c r="CJ73" t="s">
        <v>143</v>
      </c>
      <c r="CK73" t="s">
        <v>136</v>
      </c>
      <c r="CL73" t="s">
        <v>137</v>
      </c>
      <c r="CM73" t="s">
        <v>138</v>
      </c>
    </row>
    <row r="74" spans="1:91" ht="15" x14ac:dyDescent="0.25">
      <c r="A74" t="s">
        <v>95</v>
      </c>
      <c r="B74" t="s">
        <v>96</v>
      </c>
      <c r="C74" t="s">
        <v>97</v>
      </c>
      <c r="D74" t="s">
        <v>98</v>
      </c>
      <c r="E74" t="s">
        <v>99</v>
      </c>
      <c r="F74" t="s">
        <v>100</v>
      </c>
      <c r="G74" t="s">
        <v>101</v>
      </c>
      <c r="L74" t="s">
        <v>101</v>
      </c>
      <c r="M74">
        <v>32275025</v>
      </c>
      <c r="N74" t="s">
        <v>140</v>
      </c>
      <c r="O74" t="s">
        <v>200</v>
      </c>
      <c r="P74" s="20">
        <v>360000</v>
      </c>
      <c r="Q74" s="20">
        <v>0</v>
      </c>
      <c r="R74" s="20">
        <v>0</v>
      </c>
      <c r="S74" s="20">
        <v>0</v>
      </c>
      <c r="T74" s="20">
        <v>0</v>
      </c>
      <c r="U74" s="20">
        <v>360000</v>
      </c>
      <c r="V74" s="20">
        <v>0</v>
      </c>
      <c r="W74" s="20">
        <v>328461</v>
      </c>
      <c r="X74" s="18">
        <v>31539</v>
      </c>
      <c r="Y74" t="s">
        <v>105</v>
      </c>
      <c r="Z74" t="s">
        <v>106</v>
      </c>
      <c r="AA74" t="s">
        <v>107</v>
      </c>
      <c r="AE74" t="s">
        <v>107</v>
      </c>
      <c r="AF74">
        <v>30001025</v>
      </c>
      <c r="AG74" t="s">
        <v>108</v>
      </c>
      <c r="AH74" t="s">
        <v>109</v>
      </c>
      <c r="AI74" t="s">
        <v>201</v>
      </c>
      <c r="AJ74" t="s">
        <v>202</v>
      </c>
      <c r="AM74" s="3" t="s">
        <v>202</v>
      </c>
      <c r="AN74">
        <v>341025</v>
      </c>
      <c r="AO74" t="s">
        <v>115</v>
      </c>
      <c r="AP74" t="s">
        <v>116</v>
      </c>
      <c r="AQ74" t="s">
        <v>141</v>
      </c>
      <c r="AW74" t="s">
        <v>141</v>
      </c>
      <c r="AX74">
        <v>30014025</v>
      </c>
      <c r="AY74" t="s">
        <v>142</v>
      </c>
      <c r="AZ74" t="s">
        <v>142</v>
      </c>
      <c r="BE74" t="s">
        <v>142</v>
      </c>
      <c r="BF74">
        <v>235025</v>
      </c>
      <c r="BG74" t="s">
        <v>124</v>
      </c>
      <c r="BH74" t="s">
        <v>124</v>
      </c>
      <c r="BM74" t="s">
        <v>124</v>
      </c>
      <c r="BN74">
        <v>4025</v>
      </c>
      <c r="BO74" t="s">
        <v>125</v>
      </c>
      <c r="BP74" t="s">
        <v>125</v>
      </c>
      <c r="BQ74" t="s">
        <v>224</v>
      </c>
      <c r="BR74" t="s">
        <v>287</v>
      </c>
      <c r="BS74" t="s">
        <v>288</v>
      </c>
      <c r="BT74" t="s">
        <v>289</v>
      </c>
      <c r="BU74" t="s">
        <v>293</v>
      </c>
      <c r="BV74">
        <v>4155025</v>
      </c>
      <c r="BW74" t="s">
        <v>129</v>
      </c>
      <c r="BX74" t="s">
        <v>130</v>
      </c>
      <c r="BY74" t="s">
        <v>146</v>
      </c>
      <c r="BZ74" t="s">
        <v>146</v>
      </c>
      <c r="CA74" t="s">
        <v>147</v>
      </c>
      <c r="CC74" t="s">
        <v>147</v>
      </c>
      <c r="CD74">
        <v>95025</v>
      </c>
      <c r="CE74" t="s">
        <v>134</v>
      </c>
      <c r="CF74" t="s">
        <v>134</v>
      </c>
      <c r="CG74" t="s">
        <v>134</v>
      </c>
      <c r="CH74" t="s">
        <v>152</v>
      </c>
      <c r="CI74" t="s">
        <v>224</v>
      </c>
      <c r="CJ74" t="s">
        <v>224</v>
      </c>
      <c r="CK74" t="s">
        <v>136</v>
      </c>
      <c r="CL74" t="s">
        <v>137</v>
      </c>
      <c r="CM74" t="s">
        <v>138</v>
      </c>
    </row>
    <row r="75" spans="1:91" ht="15" x14ac:dyDescent="0.25">
      <c r="A75" t="s">
        <v>95</v>
      </c>
      <c r="B75" t="s">
        <v>96</v>
      </c>
      <c r="C75" t="s">
        <v>97</v>
      </c>
      <c r="D75" t="s">
        <v>98</v>
      </c>
      <c r="E75" t="s">
        <v>99</v>
      </c>
      <c r="F75" t="s">
        <v>100</v>
      </c>
      <c r="G75" t="s">
        <v>101</v>
      </c>
      <c r="L75" t="s">
        <v>101</v>
      </c>
      <c r="M75">
        <v>32275025</v>
      </c>
      <c r="N75" t="s">
        <v>140</v>
      </c>
      <c r="O75" t="s">
        <v>200</v>
      </c>
      <c r="P75" s="20">
        <v>390000</v>
      </c>
      <c r="Q75" s="20">
        <v>0</v>
      </c>
      <c r="R75" s="20">
        <v>0</v>
      </c>
      <c r="S75" s="20">
        <v>0</v>
      </c>
      <c r="T75" s="20">
        <v>0</v>
      </c>
      <c r="U75" s="20">
        <v>390000</v>
      </c>
      <c r="V75" s="20">
        <v>0</v>
      </c>
      <c r="W75" s="20">
        <v>0</v>
      </c>
      <c r="X75" s="18">
        <v>390000</v>
      </c>
      <c r="Y75" t="s">
        <v>105</v>
      </c>
      <c r="Z75" t="s">
        <v>106</v>
      </c>
      <c r="AA75" t="s">
        <v>107</v>
      </c>
      <c r="AE75" t="s">
        <v>107</v>
      </c>
      <c r="AF75">
        <v>30001025</v>
      </c>
      <c r="AG75" t="s">
        <v>108</v>
      </c>
      <c r="AH75" t="s">
        <v>109</v>
      </c>
      <c r="AI75" t="s">
        <v>201</v>
      </c>
      <c r="AJ75" t="s">
        <v>202</v>
      </c>
      <c r="AM75" s="3" t="s">
        <v>202</v>
      </c>
      <c r="AN75">
        <v>341025</v>
      </c>
      <c r="AO75" t="s">
        <v>115</v>
      </c>
      <c r="AP75" t="s">
        <v>116</v>
      </c>
      <c r="AQ75" t="s">
        <v>141</v>
      </c>
      <c r="AW75" t="s">
        <v>141</v>
      </c>
      <c r="AX75">
        <v>30014025</v>
      </c>
      <c r="AY75" t="s">
        <v>142</v>
      </c>
      <c r="AZ75" t="s">
        <v>142</v>
      </c>
      <c r="BE75" t="s">
        <v>142</v>
      </c>
      <c r="BF75">
        <v>235025</v>
      </c>
      <c r="BG75" t="s">
        <v>124</v>
      </c>
      <c r="BH75" t="s">
        <v>124</v>
      </c>
      <c r="BM75" t="s">
        <v>124</v>
      </c>
      <c r="BN75">
        <v>4025</v>
      </c>
      <c r="BO75" t="s">
        <v>125</v>
      </c>
      <c r="BP75" t="s">
        <v>125</v>
      </c>
      <c r="BQ75" t="s">
        <v>224</v>
      </c>
      <c r="BR75" t="s">
        <v>287</v>
      </c>
      <c r="BS75" t="s">
        <v>288</v>
      </c>
      <c r="BT75" t="s">
        <v>289</v>
      </c>
      <c r="BU75" t="s">
        <v>294</v>
      </c>
      <c r="BV75">
        <v>4154025</v>
      </c>
      <c r="BW75" t="s">
        <v>129</v>
      </c>
      <c r="BX75" t="s">
        <v>130</v>
      </c>
      <c r="BY75" t="s">
        <v>146</v>
      </c>
      <c r="BZ75" t="s">
        <v>146</v>
      </c>
      <c r="CA75" t="s">
        <v>147</v>
      </c>
      <c r="CC75" t="s">
        <v>147</v>
      </c>
      <c r="CD75">
        <v>95025</v>
      </c>
      <c r="CE75" t="s">
        <v>134</v>
      </c>
      <c r="CF75" t="s">
        <v>134</v>
      </c>
      <c r="CG75" t="s">
        <v>134</v>
      </c>
      <c r="CH75" t="s">
        <v>152</v>
      </c>
      <c r="CI75" t="s">
        <v>224</v>
      </c>
      <c r="CJ75" t="s">
        <v>224</v>
      </c>
      <c r="CK75" t="s">
        <v>136</v>
      </c>
      <c r="CL75" t="s">
        <v>137</v>
      </c>
      <c r="CM75" t="s">
        <v>138</v>
      </c>
    </row>
    <row r="76" spans="1:91" ht="15" x14ac:dyDescent="0.25">
      <c r="A76" t="s">
        <v>95</v>
      </c>
      <c r="B76" t="s">
        <v>96</v>
      </c>
      <c r="C76" t="s">
        <v>97</v>
      </c>
      <c r="D76" t="s">
        <v>98</v>
      </c>
      <c r="E76" t="s">
        <v>99</v>
      </c>
      <c r="F76" t="s">
        <v>100</v>
      </c>
      <c r="G76" t="s">
        <v>101</v>
      </c>
      <c r="L76" t="s">
        <v>101</v>
      </c>
      <c r="M76">
        <v>32275025</v>
      </c>
      <c r="N76" t="s">
        <v>140</v>
      </c>
      <c r="O76" t="s">
        <v>200</v>
      </c>
      <c r="P76" s="21">
        <v>450000</v>
      </c>
      <c r="Q76" s="21">
        <v>0</v>
      </c>
      <c r="R76" s="21">
        <v>0</v>
      </c>
      <c r="S76" s="21">
        <v>0</v>
      </c>
      <c r="T76" s="21">
        <v>0</v>
      </c>
      <c r="U76" s="21">
        <v>450000</v>
      </c>
      <c r="V76" s="21">
        <v>0</v>
      </c>
      <c r="W76" s="21">
        <v>0</v>
      </c>
      <c r="X76" s="15">
        <v>450000</v>
      </c>
      <c r="Y76" t="s">
        <v>105</v>
      </c>
      <c r="Z76" t="s">
        <v>106</v>
      </c>
      <c r="AA76" t="s">
        <v>107</v>
      </c>
      <c r="AE76" t="s">
        <v>107</v>
      </c>
      <c r="AF76">
        <v>30001025</v>
      </c>
      <c r="AG76" t="s">
        <v>108</v>
      </c>
      <c r="AH76" t="s">
        <v>109</v>
      </c>
      <c r="AI76" t="s">
        <v>110</v>
      </c>
      <c r="AJ76" t="s">
        <v>111</v>
      </c>
      <c r="AK76" t="s">
        <v>112</v>
      </c>
      <c r="AL76" t="s">
        <v>113</v>
      </c>
      <c r="AM76" s="2" t="s">
        <v>114</v>
      </c>
      <c r="AN76">
        <v>853025</v>
      </c>
      <c r="AO76" t="s">
        <v>115</v>
      </c>
      <c r="AP76" t="s">
        <v>116</v>
      </c>
      <c r="AQ76" t="s">
        <v>117</v>
      </c>
      <c r="AW76" t="s">
        <v>117</v>
      </c>
      <c r="AX76">
        <v>30130025</v>
      </c>
      <c r="AY76" t="s">
        <v>142</v>
      </c>
      <c r="AZ76" t="s">
        <v>142</v>
      </c>
      <c r="BE76" t="s">
        <v>142</v>
      </c>
      <c r="BF76">
        <v>235025</v>
      </c>
      <c r="BG76" t="s">
        <v>124</v>
      </c>
      <c r="BH76" t="s">
        <v>124</v>
      </c>
      <c r="BM76" t="s">
        <v>124</v>
      </c>
      <c r="BN76">
        <v>4025</v>
      </c>
      <c r="BO76" t="s">
        <v>125</v>
      </c>
      <c r="BP76" t="s">
        <v>125</v>
      </c>
      <c r="BQ76" t="s">
        <v>143</v>
      </c>
      <c r="BR76" t="s">
        <v>153</v>
      </c>
      <c r="BS76" t="s">
        <v>154</v>
      </c>
      <c r="BT76" t="s">
        <v>160</v>
      </c>
      <c r="BU76" t="s">
        <v>161</v>
      </c>
      <c r="BV76">
        <v>3999025</v>
      </c>
      <c r="BW76" t="s">
        <v>129</v>
      </c>
      <c r="BX76" t="s">
        <v>130</v>
      </c>
      <c r="BY76" t="s">
        <v>146</v>
      </c>
      <c r="BZ76" t="s">
        <v>146</v>
      </c>
      <c r="CA76" t="s">
        <v>147</v>
      </c>
      <c r="CC76" t="s">
        <v>147</v>
      </c>
      <c r="CD76">
        <v>95025</v>
      </c>
      <c r="CE76" t="s">
        <v>134</v>
      </c>
      <c r="CF76" t="s">
        <v>134</v>
      </c>
      <c r="CG76" t="s">
        <v>134</v>
      </c>
      <c r="CH76" t="s">
        <v>152</v>
      </c>
      <c r="CI76" t="s">
        <v>143</v>
      </c>
      <c r="CJ76" t="s">
        <v>143</v>
      </c>
      <c r="CK76" t="s">
        <v>136</v>
      </c>
      <c r="CL76" t="s">
        <v>137</v>
      </c>
      <c r="CM76" t="s">
        <v>138</v>
      </c>
    </row>
    <row r="77" spans="1:91" ht="15" x14ac:dyDescent="0.25">
      <c r="A77" t="s">
        <v>95</v>
      </c>
      <c r="B77" t="s">
        <v>96</v>
      </c>
      <c r="C77" t="s">
        <v>97</v>
      </c>
      <c r="D77" t="s">
        <v>98</v>
      </c>
      <c r="E77" t="s">
        <v>99</v>
      </c>
      <c r="F77" t="s">
        <v>100</v>
      </c>
      <c r="G77" t="s">
        <v>101</v>
      </c>
      <c r="L77" t="s">
        <v>101</v>
      </c>
      <c r="M77">
        <v>32275025</v>
      </c>
      <c r="N77" t="s">
        <v>140</v>
      </c>
      <c r="O77" t="s">
        <v>200</v>
      </c>
      <c r="P77" s="21">
        <v>450000</v>
      </c>
      <c r="Q77" s="21">
        <v>0</v>
      </c>
      <c r="R77" s="21">
        <v>0</v>
      </c>
      <c r="S77" s="21">
        <v>0</v>
      </c>
      <c r="T77" s="21">
        <v>0</v>
      </c>
      <c r="U77" s="21">
        <v>450000</v>
      </c>
      <c r="V77" s="21">
        <v>0</v>
      </c>
      <c r="W77" s="21">
        <v>386998.26</v>
      </c>
      <c r="X77" s="15">
        <v>63001.74</v>
      </c>
      <c r="Y77" t="s">
        <v>105</v>
      </c>
      <c r="Z77" t="s">
        <v>106</v>
      </c>
      <c r="AA77" t="s">
        <v>107</v>
      </c>
      <c r="AE77" t="s">
        <v>107</v>
      </c>
      <c r="AF77">
        <v>30001025</v>
      </c>
      <c r="AG77" t="s">
        <v>108</v>
      </c>
      <c r="AH77" t="s">
        <v>109</v>
      </c>
      <c r="AI77" t="s">
        <v>201</v>
      </c>
      <c r="AJ77" t="s">
        <v>202</v>
      </c>
      <c r="AM77" s="3" t="s">
        <v>202</v>
      </c>
      <c r="AN77">
        <v>341025</v>
      </c>
      <c r="AO77" t="s">
        <v>115</v>
      </c>
      <c r="AP77" t="s">
        <v>116</v>
      </c>
      <c r="AQ77" t="s">
        <v>141</v>
      </c>
      <c r="AW77" t="s">
        <v>141</v>
      </c>
      <c r="AX77">
        <v>30014025</v>
      </c>
      <c r="AY77" t="s">
        <v>142</v>
      </c>
      <c r="AZ77" t="s">
        <v>142</v>
      </c>
      <c r="BE77" t="s">
        <v>142</v>
      </c>
      <c r="BF77">
        <v>235025</v>
      </c>
      <c r="BG77" t="s">
        <v>124</v>
      </c>
      <c r="BH77" t="s">
        <v>124</v>
      </c>
      <c r="BM77" t="s">
        <v>124</v>
      </c>
      <c r="BN77">
        <v>4025</v>
      </c>
      <c r="BO77" t="s">
        <v>125</v>
      </c>
      <c r="BP77" t="s">
        <v>125</v>
      </c>
      <c r="BQ77" t="s">
        <v>143</v>
      </c>
      <c r="BR77" t="s">
        <v>149</v>
      </c>
      <c r="BS77" t="s">
        <v>150</v>
      </c>
      <c r="BT77" t="s">
        <v>158</v>
      </c>
      <c r="BU77" t="s">
        <v>158</v>
      </c>
      <c r="BV77">
        <v>3498025</v>
      </c>
      <c r="BW77" t="s">
        <v>129</v>
      </c>
      <c r="BX77" t="s">
        <v>130</v>
      </c>
      <c r="BY77" t="s">
        <v>146</v>
      </c>
      <c r="BZ77" t="s">
        <v>146</v>
      </c>
      <c r="CA77" t="s">
        <v>147</v>
      </c>
      <c r="CC77" t="s">
        <v>147</v>
      </c>
      <c r="CD77">
        <v>95025</v>
      </c>
      <c r="CE77" t="s">
        <v>134</v>
      </c>
      <c r="CF77" t="s">
        <v>134</v>
      </c>
      <c r="CG77" t="s">
        <v>134</v>
      </c>
      <c r="CH77" t="s">
        <v>152</v>
      </c>
      <c r="CI77" t="s">
        <v>143</v>
      </c>
      <c r="CJ77" t="s">
        <v>143</v>
      </c>
      <c r="CK77" t="s">
        <v>136</v>
      </c>
      <c r="CL77" t="s">
        <v>137</v>
      </c>
      <c r="CM77" t="s">
        <v>138</v>
      </c>
    </row>
    <row r="78" spans="1:91" ht="15" x14ac:dyDescent="0.25">
      <c r="A78" t="s">
        <v>95</v>
      </c>
      <c r="B78" t="s">
        <v>96</v>
      </c>
      <c r="C78" t="s">
        <v>97</v>
      </c>
      <c r="D78" t="s">
        <v>98</v>
      </c>
      <c r="E78" t="s">
        <v>99</v>
      </c>
      <c r="F78" t="s">
        <v>100</v>
      </c>
      <c r="G78" t="s">
        <v>101</v>
      </c>
      <c r="L78" t="s">
        <v>101</v>
      </c>
      <c r="M78">
        <v>32275025</v>
      </c>
      <c r="N78" t="s">
        <v>140</v>
      </c>
      <c r="O78" t="s">
        <v>200</v>
      </c>
      <c r="P78" s="24">
        <v>500000</v>
      </c>
      <c r="Q78" s="24">
        <v>0</v>
      </c>
      <c r="R78" s="24">
        <v>0</v>
      </c>
      <c r="S78" s="24">
        <v>-300000</v>
      </c>
      <c r="T78" s="24">
        <v>0</v>
      </c>
      <c r="U78" s="24">
        <v>200000</v>
      </c>
      <c r="V78" s="24">
        <v>0</v>
      </c>
      <c r="W78" s="24">
        <v>0</v>
      </c>
      <c r="X78" s="14">
        <v>200000</v>
      </c>
      <c r="Y78" t="s">
        <v>105</v>
      </c>
      <c r="Z78" t="s">
        <v>106</v>
      </c>
      <c r="AA78" t="s">
        <v>107</v>
      </c>
      <c r="AE78" t="s">
        <v>107</v>
      </c>
      <c r="AF78">
        <v>30001025</v>
      </c>
      <c r="AG78" t="s">
        <v>108</v>
      </c>
      <c r="AH78" t="s">
        <v>109</v>
      </c>
      <c r="AI78" t="s">
        <v>110</v>
      </c>
      <c r="AJ78" t="s">
        <v>111</v>
      </c>
      <c r="AK78" t="s">
        <v>112</v>
      </c>
      <c r="AL78" t="s">
        <v>113</v>
      </c>
      <c r="AM78" s="2" t="s">
        <v>114</v>
      </c>
      <c r="AN78">
        <v>853025</v>
      </c>
      <c r="AO78" t="s">
        <v>115</v>
      </c>
      <c r="AP78" t="s">
        <v>116</v>
      </c>
      <c r="AQ78" t="s">
        <v>117</v>
      </c>
      <c r="AW78" t="s">
        <v>117</v>
      </c>
      <c r="AX78">
        <v>30130025</v>
      </c>
      <c r="AY78" t="s">
        <v>142</v>
      </c>
      <c r="AZ78" t="s">
        <v>142</v>
      </c>
      <c r="BE78" t="s">
        <v>142</v>
      </c>
      <c r="BF78">
        <v>235025</v>
      </c>
      <c r="BG78" t="s">
        <v>124</v>
      </c>
      <c r="BH78" t="s">
        <v>124</v>
      </c>
      <c r="BM78" t="s">
        <v>124</v>
      </c>
      <c r="BN78">
        <v>4025</v>
      </c>
      <c r="BO78" t="s">
        <v>125</v>
      </c>
      <c r="BP78" t="s">
        <v>125</v>
      </c>
      <c r="BQ78" t="s">
        <v>143</v>
      </c>
      <c r="BR78" t="s">
        <v>144</v>
      </c>
      <c r="BS78" t="s">
        <v>295</v>
      </c>
      <c r="BT78" t="s">
        <v>296</v>
      </c>
      <c r="BU78" t="s">
        <v>296</v>
      </c>
      <c r="BV78">
        <v>2325025</v>
      </c>
      <c r="BW78" t="s">
        <v>129</v>
      </c>
      <c r="BX78" t="s">
        <v>130</v>
      </c>
      <c r="BY78" t="s">
        <v>146</v>
      </c>
      <c r="BZ78" t="s">
        <v>146</v>
      </c>
      <c r="CA78" t="s">
        <v>147</v>
      </c>
      <c r="CC78" t="s">
        <v>147</v>
      </c>
      <c r="CD78">
        <v>95025</v>
      </c>
      <c r="CE78" t="s">
        <v>134</v>
      </c>
      <c r="CF78" t="s">
        <v>134</v>
      </c>
      <c r="CG78" t="s">
        <v>134</v>
      </c>
      <c r="CH78" t="s">
        <v>152</v>
      </c>
      <c r="CI78" t="s">
        <v>143</v>
      </c>
      <c r="CJ78" t="s">
        <v>143</v>
      </c>
      <c r="CK78" t="s">
        <v>136</v>
      </c>
      <c r="CL78" t="s">
        <v>137</v>
      </c>
      <c r="CM78" t="s">
        <v>138</v>
      </c>
    </row>
    <row r="79" spans="1:91" ht="15" x14ac:dyDescent="0.25">
      <c r="A79" t="s">
        <v>95</v>
      </c>
      <c r="B79" t="s">
        <v>96</v>
      </c>
      <c r="C79" t="s">
        <v>97</v>
      </c>
      <c r="D79" t="s">
        <v>98</v>
      </c>
      <c r="E79" t="s">
        <v>99</v>
      </c>
      <c r="F79" t="s">
        <v>100</v>
      </c>
      <c r="G79" t="s">
        <v>101</v>
      </c>
      <c r="L79" t="s">
        <v>101</v>
      </c>
      <c r="M79">
        <v>32275025</v>
      </c>
      <c r="N79" t="s">
        <v>140</v>
      </c>
      <c r="O79" t="s">
        <v>200</v>
      </c>
      <c r="P79" s="25">
        <v>500000</v>
      </c>
      <c r="Q79" s="25">
        <v>0</v>
      </c>
      <c r="R79" s="25">
        <v>0</v>
      </c>
      <c r="S79" s="25">
        <v>-200000</v>
      </c>
      <c r="T79" s="25">
        <v>0</v>
      </c>
      <c r="U79" s="25">
        <v>300000</v>
      </c>
      <c r="V79" s="25">
        <v>0</v>
      </c>
      <c r="W79" s="25">
        <v>0</v>
      </c>
      <c r="X79" s="1">
        <v>300000</v>
      </c>
      <c r="Y79" t="s">
        <v>105</v>
      </c>
      <c r="Z79" t="s">
        <v>106</v>
      </c>
      <c r="AA79" t="s">
        <v>107</v>
      </c>
      <c r="AE79" t="s">
        <v>107</v>
      </c>
      <c r="AF79">
        <v>30001025</v>
      </c>
      <c r="AG79" t="s">
        <v>108</v>
      </c>
      <c r="AH79" t="s">
        <v>109</v>
      </c>
      <c r="AI79" t="s">
        <v>110</v>
      </c>
      <c r="AJ79" t="s">
        <v>111</v>
      </c>
      <c r="AK79" t="s">
        <v>112</v>
      </c>
      <c r="AL79" t="s">
        <v>113</v>
      </c>
      <c r="AM79" s="2" t="s">
        <v>114</v>
      </c>
      <c r="AN79">
        <v>853025</v>
      </c>
      <c r="AO79" t="s">
        <v>115</v>
      </c>
      <c r="AP79" t="s">
        <v>116</v>
      </c>
      <c r="AQ79" t="s">
        <v>117</v>
      </c>
      <c r="AW79" t="s">
        <v>117</v>
      </c>
      <c r="AX79">
        <v>30130025</v>
      </c>
      <c r="AY79" t="s">
        <v>142</v>
      </c>
      <c r="AZ79" t="s">
        <v>142</v>
      </c>
      <c r="BE79" t="s">
        <v>142</v>
      </c>
      <c r="BF79">
        <v>235025</v>
      </c>
      <c r="BG79" t="s">
        <v>124</v>
      </c>
      <c r="BH79" t="s">
        <v>124</v>
      </c>
      <c r="BM79" t="s">
        <v>124</v>
      </c>
      <c r="BN79">
        <v>4025</v>
      </c>
      <c r="BO79" t="s">
        <v>125</v>
      </c>
      <c r="BP79" t="s">
        <v>125</v>
      </c>
      <c r="BQ79" t="s">
        <v>143</v>
      </c>
      <c r="BR79" t="s">
        <v>195</v>
      </c>
      <c r="BS79" t="s">
        <v>196</v>
      </c>
      <c r="BT79" t="s">
        <v>196</v>
      </c>
      <c r="BU79" t="s">
        <v>196</v>
      </c>
      <c r="BV79">
        <v>2245025</v>
      </c>
      <c r="BW79" t="s">
        <v>129</v>
      </c>
      <c r="BX79" t="s">
        <v>130</v>
      </c>
      <c r="BY79" t="s">
        <v>146</v>
      </c>
      <c r="BZ79" t="s">
        <v>146</v>
      </c>
      <c r="CA79" t="s">
        <v>147</v>
      </c>
      <c r="CC79" t="s">
        <v>147</v>
      </c>
      <c r="CD79">
        <v>95025</v>
      </c>
      <c r="CE79" t="s">
        <v>134</v>
      </c>
      <c r="CF79" t="s">
        <v>134</v>
      </c>
      <c r="CG79" t="s">
        <v>134</v>
      </c>
      <c r="CH79" t="s">
        <v>152</v>
      </c>
      <c r="CI79" t="s">
        <v>143</v>
      </c>
      <c r="CJ79" t="s">
        <v>143</v>
      </c>
      <c r="CK79" t="s">
        <v>136</v>
      </c>
      <c r="CL79" t="s">
        <v>137</v>
      </c>
      <c r="CM79" t="s">
        <v>138</v>
      </c>
    </row>
    <row r="80" spans="1:91" ht="15" x14ac:dyDescent="0.25">
      <c r="A80" t="s">
        <v>95</v>
      </c>
      <c r="B80" t="s">
        <v>96</v>
      </c>
      <c r="C80" t="s">
        <v>97</v>
      </c>
      <c r="D80" t="s">
        <v>98</v>
      </c>
      <c r="E80" t="s">
        <v>99</v>
      </c>
      <c r="F80" t="s">
        <v>100</v>
      </c>
      <c r="G80" t="s">
        <v>101</v>
      </c>
      <c r="L80" t="s">
        <v>101</v>
      </c>
      <c r="M80">
        <v>32275025</v>
      </c>
      <c r="N80" t="s">
        <v>140</v>
      </c>
      <c r="O80" t="s">
        <v>200</v>
      </c>
      <c r="P80" s="21">
        <v>500000</v>
      </c>
      <c r="Q80" s="21">
        <v>0</v>
      </c>
      <c r="R80" s="21">
        <v>0</v>
      </c>
      <c r="S80" s="21">
        <v>-50000</v>
      </c>
      <c r="T80" s="21">
        <v>0</v>
      </c>
      <c r="U80" s="21">
        <v>450000</v>
      </c>
      <c r="V80" s="21">
        <v>0</v>
      </c>
      <c r="W80" s="21">
        <v>1433.61</v>
      </c>
      <c r="X80" s="15">
        <v>448566.39</v>
      </c>
      <c r="Y80" t="s">
        <v>105</v>
      </c>
      <c r="Z80" t="s">
        <v>106</v>
      </c>
      <c r="AA80" t="s">
        <v>107</v>
      </c>
      <c r="AE80" t="s">
        <v>107</v>
      </c>
      <c r="AF80">
        <v>30001025</v>
      </c>
      <c r="AG80" t="s">
        <v>108</v>
      </c>
      <c r="AH80" t="s">
        <v>109</v>
      </c>
      <c r="AI80" t="s">
        <v>110</v>
      </c>
      <c r="AJ80" t="s">
        <v>111</v>
      </c>
      <c r="AK80" t="s">
        <v>112</v>
      </c>
      <c r="AL80" t="s">
        <v>113</v>
      </c>
      <c r="AM80" s="2" t="s">
        <v>114</v>
      </c>
      <c r="AN80">
        <v>853025</v>
      </c>
      <c r="AO80" t="s">
        <v>115</v>
      </c>
      <c r="AP80" t="s">
        <v>116</v>
      </c>
      <c r="AQ80" t="s">
        <v>117</v>
      </c>
      <c r="AW80" t="s">
        <v>117</v>
      </c>
      <c r="AX80">
        <v>30130025</v>
      </c>
      <c r="AY80" t="s">
        <v>142</v>
      </c>
      <c r="AZ80" t="s">
        <v>142</v>
      </c>
      <c r="BE80" t="s">
        <v>142</v>
      </c>
      <c r="BF80">
        <v>235025</v>
      </c>
      <c r="BG80" t="s">
        <v>124</v>
      </c>
      <c r="BH80" t="s">
        <v>124</v>
      </c>
      <c r="BM80" t="s">
        <v>124</v>
      </c>
      <c r="BN80">
        <v>4025</v>
      </c>
      <c r="BO80" t="s">
        <v>125</v>
      </c>
      <c r="BP80" t="s">
        <v>125</v>
      </c>
      <c r="BQ80" t="s">
        <v>143</v>
      </c>
      <c r="BR80" t="s">
        <v>153</v>
      </c>
      <c r="BS80" t="s">
        <v>264</v>
      </c>
      <c r="BT80" t="s">
        <v>297</v>
      </c>
      <c r="BU80" t="s">
        <v>297</v>
      </c>
      <c r="BV80">
        <v>3355025</v>
      </c>
      <c r="BW80" t="s">
        <v>129</v>
      </c>
      <c r="BX80" t="s">
        <v>130</v>
      </c>
      <c r="BY80" t="s">
        <v>146</v>
      </c>
      <c r="BZ80" t="s">
        <v>146</v>
      </c>
      <c r="CA80" t="s">
        <v>147</v>
      </c>
      <c r="CC80" t="s">
        <v>147</v>
      </c>
      <c r="CD80">
        <v>95025</v>
      </c>
      <c r="CE80" t="s">
        <v>134</v>
      </c>
      <c r="CF80" t="s">
        <v>134</v>
      </c>
      <c r="CG80" t="s">
        <v>134</v>
      </c>
      <c r="CH80" t="s">
        <v>152</v>
      </c>
      <c r="CI80" t="s">
        <v>143</v>
      </c>
      <c r="CJ80" t="s">
        <v>143</v>
      </c>
      <c r="CK80" t="s">
        <v>136</v>
      </c>
      <c r="CL80" t="s">
        <v>137</v>
      </c>
      <c r="CM80" t="s">
        <v>138</v>
      </c>
    </row>
    <row r="81" spans="1:91" ht="15" x14ac:dyDescent="0.25">
      <c r="A81" t="s">
        <v>95</v>
      </c>
      <c r="B81" t="s">
        <v>96</v>
      </c>
      <c r="C81" t="s">
        <v>97</v>
      </c>
      <c r="D81" t="s">
        <v>98</v>
      </c>
      <c r="E81" t="s">
        <v>99</v>
      </c>
      <c r="F81" t="s">
        <v>100</v>
      </c>
      <c r="G81" t="s">
        <v>101</v>
      </c>
      <c r="L81" t="s">
        <v>101</v>
      </c>
      <c r="M81">
        <v>32275025</v>
      </c>
      <c r="N81" t="s">
        <v>140</v>
      </c>
      <c r="O81" t="s">
        <v>200</v>
      </c>
      <c r="P81" s="24">
        <v>500000</v>
      </c>
      <c r="Q81" s="24">
        <v>0</v>
      </c>
      <c r="R81" s="24">
        <v>0</v>
      </c>
      <c r="S81" s="24">
        <v>0</v>
      </c>
      <c r="T81" s="24">
        <v>0</v>
      </c>
      <c r="U81" s="24">
        <v>500000</v>
      </c>
      <c r="V81" s="24">
        <v>0</v>
      </c>
      <c r="W81" s="24">
        <v>0</v>
      </c>
      <c r="X81" s="14">
        <v>500000</v>
      </c>
      <c r="Y81" t="s">
        <v>105</v>
      </c>
      <c r="Z81" t="s">
        <v>106</v>
      </c>
      <c r="AA81" t="s">
        <v>107</v>
      </c>
      <c r="AE81" t="s">
        <v>107</v>
      </c>
      <c r="AF81">
        <v>30001025</v>
      </c>
      <c r="AG81" t="s">
        <v>108</v>
      </c>
      <c r="AH81" t="s">
        <v>109</v>
      </c>
      <c r="AI81" t="s">
        <v>110</v>
      </c>
      <c r="AJ81" t="s">
        <v>111</v>
      </c>
      <c r="AK81" t="s">
        <v>112</v>
      </c>
      <c r="AL81" t="s">
        <v>113</v>
      </c>
      <c r="AM81" s="2" t="s">
        <v>114</v>
      </c>
      <c r="AN81">
        <v>853025</v>
      </c>
      <c r="AO81" t="s">
        <v>115</v>
      </c>
      <c r="AP81" t="s">
        <v>116</v>
      </c>
      <c r="AQ81" t="s">
        <v>117</v>
      </c>
      <c r="AW81" t="s">
        <v>117</v>
      </c>
      <c r="AX81">
        <v>30130025</v>
      </c>
      <c r="AY81" t="s">
        <v>142</v>
      </c>
      <c r="AZ81" t="s">
        <v>142</v>
      </c>
      <c r="BE81" t="s">
        <v>142</v>
      </c>
      <c r="BF81">
        <v>235025</v>
      </c>
      <c r="BG81" t="s">
        <v>124</v>
      </c>
      <c r="BH81" t="s">
        <v>124</v>
      </c>
      <c r="BM81" t="s">
        <v>124</v>
      </c>
      <c r="BN81">
        <v>4025</v>
      </c>
      <c r="BO81" t="s">
        <v>125</v>
      </c>
      <c r="BP81" t="s">
        <v>125</v>
      </c>
      <c r="BQ81" t="s">
        <v>143</v>
      </c>
      <c r="BR81" t="s">
        <v>188</v>
      </c>
      <c r="BS81" t="s">
        <v>298</v>
      </c>
      <c r="BT81" t="s">
        <v>298</v>
      </c>
      <c r="BU81" t="s">
        <v>298</v>
      </c>
      <c r="BV81">
        <v>2359025</v>
      </c>
      <c r="BW81" t="s">
        <v>129</v>
      </c>
      <c r="BX81" t="s">
        <v>130</v>
      </c>
      <c r="BY81" t="s">
        <v>146</v>
      </c>
      <c r="BZ81" t="s">
        <v>146</v>
      </c>
      <c r="CA81" t="s">
        <v>147</v>
      </c>
      <c r="CC81" t="s">
        <v>147</v>
      </c>
      <c r="CD81">
        <v>95025</v>
      </c>
      <c r="CE81" t="s">
        <v>134</v>
      </c>
      <c r="CF81" t="s">
        <v>134</v>
      </c>
      <c r="CG81" t="s">
        <v>134</v>
      </c>
      <c r="CH81" t="s">
        <v>152</v>
      </c>
      <c r="CI81" t="s">
        <v>143</v>
      </c>
      <c r="CJ81" t="s">
        <v>143</v>
      </c>
      <c r="CK81" t="s">
        <v>136</v>
      </c>
      <c r="CL81" t="s">
        <v>137</v>
      </c>
      <c r="CM81" t="s">
        <v>138</v>
      </c>
    </row>
    <row r="82" spans="1:91" ht="15" x14ac:dyDescent="0.25">
      <c r="A82" t="s">
        <v>95</v>
      </c>
      <c r="B82" t="s">
        <v>96</v>
      </c>
      <c r="C82" t="s">
        <v>97</v>
      </c>
      <c r="D82" t="s">
        <v>98</v>
      </c>
      <c r="E82" t="s">
        <v>99</v>
      </c>
      <c r="F82" t="s">
        <v>100</v>
      </c>
      <c r="G82" t="s">
        <v>101</v>
      </c>
      <c r="L82" t="s">
        <v>101</v>
      </c>
      <c r="M82">
        <v>32275025</v>
      </c>
      <c r="N82" t="s">
        <v>140</v>
      </c>
      <c r="O82" t="s">
        <v>200</v>
      </c>
      <c r="P82" s="23">
        <v>500000</v>
      </c>
      <c r="Q82" s="23">
        <v>0</v>
      </c>
      <c r="R82" s="23">
        <v>0</v>
      </c>
      <c r="S82" s="23">
        <v>0</v>
      </c>
      <c r="T82" s="23">
        <v>0</v>
      </c>
      <c r="U82" s="23">
        <v>500000</v>
      </c>
      <c r="V82" s="23">
        <v>0</v>
      </c>
      <c r="W82" s="23">
        <v>0</v>
      </c>
      <c r="X82" s="17">
        <v>500000</v>
      </c>
      <c r="Y82" t="s">
        <v>105</v>
      </c>
      <c r="Z82" t="s">
        <v>106</v>
      </c>
      <c r="AA82" t="s">
        <v>107</v>
      </c>
      <c r="AE82" t="s">
        <v>107</v>
      </c>
      <c r="AF82">
        <v>30001025</v>
      </c>
      <c r="AG82" t="s">
        <v>108</v>
      </c>
      <c r="AH82" t="s">
        <v>109</v>
      </c>
      <c r="AI82" t="s">
        <v>110</v>
      </c>
      <c r="AJ82" t="s">
        <v>111</v>
      </c>
      <c r="AK82" t="s">
        <v>112</v>
      </c>
      <c r="AL82" t="s">
        <v>113</v>
      </c>
      <c r="AM82" s="2" t="s">
        <v>114</v>
      </c>
      <c r="AN82">
        <v>853025</v>
      </c>
      <c r="AO82" t="s">
        <v>115</v>
      </c>
      <c r="AP82" t="s">
        <v>116</v>
      </c>
      <c r="AQ82" t="s">
        <v>117</v>
      </c>
      <c r="AW82" t="s">
        <v>117</v>
      </c>
      <c r="AX82">
        <v>30130025</v>
      </c>
      <c r="AY82" t="s">
        <v>142</v>
      </c>
      <c r="AZ82" t="s">
        <v>142</v>
      </c>
      <c r="BE82" t="s">
        <v>142</v>
      </c>
      <c r="BF82">
        <v>235025</v>
      </c>
      <c r="BG82" t="s">
        <v>124</v>
      </c>
      <c r="BH82" t="s">
        <v>124</v>
      </c>
      <c r="BM82" t="s">
        <v>124</v>
      </c>
      <c r="BN82">
        <v>4025</v>
      </c>
      <c r="BO82" t="s">
        <v>125</v>
      </c>
      <c r="BP82" t="s">
        <v>125</v>
      </c>
      <c r="BQ82" t="s">
        <v>143</v>
      </c>
      <c r="BR82" t="s">
        <v>248</v>
      </c>
      <c r="BS82" t="s">
        <v>299</v>
      </c>
      <c r="BT82" t="s">
        <v>299</v>
      </c>
      <c r="BU82" t="s">
        <v>299</v>
      </c>
      <c r="BV82">
        <v>2151025</v>
      </c>
      <c r="BW82" t="s">
        <v>129</v>
      </c>
      <c r="BX82" t="s">
        <v>130</v>
      </c>
      <c r="BY82" t="s">
        <v>146</v>
      </c>
      <c r="BZ82" t="s">
        <v>146</v>
      </c>
      <c r="CA82" t="s">
        <v>147</v>
      </c>
      <c r="CC82" t="s">
        <v>147</v>
      </c>
      <c r="CD82">
        <v>95025</v>
      </c>
      <c r="CE82" t="s">
        <v>134</v>
      </c>
      <c r="CF82" t="s">
        <v>134</v>
      </c>
      <c r="CG82" t="s">
        <v>134</v>
      </c>
      <c r="CH82" t="s">
        <v>152</v>
      </c>
      <c r="CI82" t="s">
        <v>143</v>
      </c>
      <c r="CJ82" t="s">
        <v>143</v>
      </c>
      <c r="CK82" t="s">
        <v>136</v>
      </c>
      <c r="CL82" t="s">
        <v>137</v>
      </c>
      <c r="CM82" t="s">
        <v>138</v>
      </c>
    </row>
    <row r="83" spans="1:91" ht="15" x14ac:dyDescent="0.25">
      <c r="A83" t="s">
        <v>95</v>
      </c>
      <c r="B83" t="s">
        <v>96</v>
      </c>
      <c r="C83" t="s">
        <v>97</v>
      </c>
      <c r="D83" t="s">
        <v>98</v>
      </c>
      <c r="E83" t="s">
        <v>99</v>
      </c>
      <c r="F83" t="s">
        <v>100</v>
      </c>
      <c r="G83" t="s">
        <v>101</v>
      </c>
      <c r="L83" t="s">
        <v>101</v>
      </c>
      <c r="M83">
        <v>32275025</v>
      </c>
      <c r="N83" t="s">
        <v>140</v>
      </c>
      <c r="O83" t="s">
        <v>200</v>
      </c>
      <c r="P83" s="20">
        <v>500000</v>
      </c>
      <c r="Q83" s="20">
        <v>0</v>
      </c>
      <c r="R83" s="20">
        <v>0</v>
      </c>
      <c r="S83" s="20">
        <v>0</v>
      </c>
      <c r="T83" s="20">
        <v>0</v>
      </c>
      <c r="U83" s="20">
        <v>500000</v>
      </c>
      <c r="V83" s="20">
        <v>0</v>
      </c>
      <c r="W83" s="20">
        <v>0</v>
      </c>
      <c r="X83" s="18">
        <v>500000</v>
      </c>
      <c r="Y83" t="s">
        <v>105</v>
      </c>
      <c r="Z83" t="s">
        <v>106</v>
      </c>
      <c r="AA83" t="s">
        <v>107</v>
      </c>
      <c r="AE83" t="s">
        <v>107</v>
      </c>
      <c r="AF83">
        <v>30001025</v>
      </c>
      <c r="AG83" t="s">
        <v>108</v>
      </c>
      <c r="AH83" t="s">
        <v>109</v>
      </c>
      <c r="AI83" t="s">
        <v>110</v>
      </c>
      <c r="AJ83" t="s">
        <v>111</v>
      </c>
      <c r="AK83" t="s">
        <v>112</v>
      </c>
      <c r="AL83" t="s">
        <v>113</v>
      </c>
      <c r="AM83" s="2" t="s">
        <v>114</v>
      </c>
      <c r="AN83">
        <v>853025</v>
      </c>
      <c r="AO83" t="s">
        <v>115</v>
      </c>
      <c r="AP83" t="s">
        <v>116</v>
      </c>
      <c r="AQ83" t="s">
        <v>117</v>
      </c>
      <c r="AW83" t="s">
        <v>117</v>
      </c>
      <c r="AX83">
        <v>30130025</v>
      </c>
      <c r="AY83" t="s">
        <v>142</v>
      </c>
      <c r="AZ83" t="s">
        <v>142</v>
      </c>
      <c r="BE83" t="s">
        <v>142</v>
      </c>
      <c r="BF83">
        <v>235025</v>
      </c>
      <c r="BG83" t="s">
        <v>124</v>
      </c>
      <c r="BH83" t="s">
        <v>124</v>
      </c>
      <c r="BM83" t="s">
        <v>124</v>
      </c>
      <c r="BN83">
        <v>4025</v>
      </c>
      <c r="BO83" t="s">
        <v>125</v>
      </c>
      <c r="BP83" t="s">
        <v>125</v>
      </c>
      <c r="BQ83" t="s">
        <v>143</v>
      </c>
      <c r="BR83" t="s">
        <v>233</v>
      </c>
      <c r="BS83" t="s">
        <v>300</v>
      </c>
      <c r="BT83" t="s">
        <v>301</v>
      </c>
      <c r="BU83" t="s">
        <v>301</v>
      </c>
      <c r="BV83">
        <v>2573025</v>
      </c>
      <c r="BW83" t="s">
        <v>129</v>
      </c>
      <c r="BX83" t="s">
        <v>130</v>
      </c>
      <c r="BY83" t="s">
        <v>146</v>
      </c>
      <c r="BZ83" t="s">
        <v>146</v>
      </c>
      <c r="CA83" t="s">
        <v>147</v>
      </c>
      <c r="CC83" t="s">
        <v>147</v>
      </c>
      <c r="CD83">
        <v>95025</v>
      </c>
      <c r="CE83" t="s">
        <v>134</v>
      </c>
      <c r="CF83" t="s">
        <v>134</v>
      </c>
      <c r="CG83" t="s">
        <v>134</v>
      </c>
      <c r="CH83" t="s">
        <v>152</v>
      </c>
      <c r="CI83" t="s">
        <v>143</v>
      </c>
      <c r="CJ83" t="s">
        <v>143</v>
      </c>
      <c r="CK83" t="s">
        <v>136</v>
      </c>
      <c r="CL83" t="s">
        <v>137</v>
      </c>
      <c r="CM83" t="s">
        <v>138</v>
      </c>
    </row>
    <row r="84" spans="1:91" ht="15" x14ac:dyDescent="0.25">
      <c r="A84" t="s">
        <v>95</v>
      </c>
      <c r="B84" t="s">
        <v>96</v>
      </c>
      <c r="C84" t="s">
        <v>97</v>
      </c>
      <c r="D84" t="s">
        <v>98</v>
      </c>
      <c r="E84" t="s">
        <v>99</v>
      </c>
      <c r="F84" t="s">
        <v>100</v>
      </c>
      <c r="G84" t="s">
        <v>101</v>
      </c>
      <c r="L84" t="s">
        <v>101</v>
      </c>
      <c r="M84">
        <v>32275025</v>
      </c>
      <c r="N84" t="s">
        <v>140</v>
      </c>
      <c r="O84" t="s">
        <v>200</v>
      </c>
      <c r="P84" s="21">
        <v>500000</v>
      </c>
      <c r="Q84" s="21">
        <v>0</v>
      </c>
      <c r="R84" s="21">
        <v>0</v>
      </c>
      <c r="S84" s="21">
        <v>0</v>
      </c>
      <c r="T84" s="21">
        <v>0</v>
      </c>
      <c r="U84" s="21">
        <v>500000</v>
      </c>
      <c r="V84" s="21">
        <v>0</v>
      </c>
      <c r="W84" s="21">
        <v>23758.98</v>
      </c>
      <c r="X84" s="15">
        <v>476241.02</v>
      </c>
      <c r="Y84" t="s">
        <v>105</v>
      </c>
      <c r="Z84" t="s">
        <v>106</v>
      </c>
      <c r="AA84" t="s">
        <v>107</v>
      </c>
      <c r="AE84" t="s">
        <v>107</v>
      </c>
      <c r="AF84">
        <v>30001025</v>
      </c>
      <c r="AG84" t="s">
        <v>108</v>
      </c>
      <c r="AH84" t="s">
        <v>109</v>
      </c>
      <c r="AI84" t="s">
        <v>110</v>
      </c>
      <c r="AJ84" t="s">
        <v>111</v>
      </c>
      <c r="AK84" t="s">
        <v>112</v>
      </c>
      <c r="AL84" t="s">
        <v>113</v>
      </c>
      <c r="AM84" s="2" t="s">
        <v>114</v>
      </c>
      <c r="AN84">
        <v>853025</v>
      </c>
      <c r="AO84" t="s">
        <v>115</v>
      </c>
      <c r="AP84" t="s">
        <v>116</v>
      </c>
      <c r="AQ84" t="s">
        <v>117</v>
      </c>
      <c r="AW84" t="s">
        <v>117</v>
      </c>
      <c r="AX84">
        <v>30130025</v>
      </c>
      <c r="AY84" t="s">
        <v>142</v>
      </c>
      <c r="AZ84" t="s">
        <v>142</v>
      </c>
      <c r="BE84" t="s">
        <v>142</v>
      </c>
      <c r="BF84">
        <v>235025</v>
      </c>
      <c r="BG84" t="s">
        <v>124</v>
      </c>
      <c r="BH84" t="s">
        <v>124</v>
      </c>
      <c r="BM84" t="s">
        <v>124</v>
      </c>
      <c r="BN84">
        <v>4025</v>
      </c>
      <c r="BO84" t="s">
        <v>125</v>
      </c>
      <c r="BP84" t="s">
        <v>125</v>
      </c>
      <c r="BQ84" t="s">
        <v>143</v>
      </c>
      <c r="BR84" t="s">
        <v>153</v>
      </c>
      <c r="BS84" t="s">
        <v>154</v>
      </c>
      <c r="BT84" t="s">
        <v>155</v>
      </c>
      <c r="BU84" t="s">
        <v>156</v>
      </c>
      <c r="BV84">
        <v>3993025</v>
      </c>
      <c r="BW84" t="s">
        <v>129</v>
      </c>
      <c r="BX84" t="s">
        <v>130</v>
      </c>
      <c r="BY84" t="s">
        <v>146</v>
      </c>
      <c r="BZ84" t="s">
        <v>146</v>
      </c>
      <c r="CA84" t="s">
        <v>147</v>
      </c>
      <c r="CC84" t="s">
        <v>147</v>
      </c>
      <c r="CD84">
        <v>95025</v>
      </c>
      <c r="CE84" t="s">
        <v>134</v>
      </c>
      <c r="CF84" t="s">
        <v>134</v>
      </c>
      <c r="CG84" t="s">
        <v>134</v>
      </c>
      <c r="CH84" t="s">
        <v>152</v>
      </c>
      <c r="CI84" t="s">
        <v>143</v>
      </c>
      <c r="CJ84" t="s">
        <v>143</v>
      </c>
      <c r="CK84" t="s">
        <v>136</v>
      </c>
      <c r="CL84" t="s">
        <v>137</v>
      </c>
      <c r="CM84" t="s">
        <v>138</v>
      </c>
    </row>
    <row r="85" spans="1:91" ht="15" x14ac:dyDescent="0.25">
      <c r="A85" t="s">
        <v>95</v>
      </c>
      <c r="B85" t="s">
        <v>96</v>
      </c>
      <c r="C85" t="s">
        <v>97</v>
      </c>
      <c r="D85" t="s">
        <v>98</v>
      </c>
      <c r="E85" t="s">
        <v>99</v>
      </c>
      <c r="F85" t="s">
        <v>100</v>
      </c>
      <c r="G85" t="s">
        <v>101</v>
      </c>
      <c r="L85" t="s">
        <v>101</v>
      </c>
      <c r="M85">
        <v>32275025</v>
      </c>
      <c r="N85" t="s">
        <v>140</v>
      </c>
      <c r="O85" t="s">
        <v>200</v>
      </c>
      <c r="P85" s="25">
        <v>500000</v>
      </c>
      <c r="Q85" s="25">
        <v>0</v>
      </c>
      <c r="R85" s="25">
        <v>0</v>
      </c>
      <c r="S85" s="25">
        <v>2000000</v>
      </c>
      <c r="T85" s="25">
        <v>0</v>
      </c>
      <c r="U85" s="25">
        <v>2500000</v>
      </c>
      <c r="V85" s="25">
        <v>1551348</v>
      </c>
      <c r="W85" s="25">
        <v>0</v>
      </c>
      <c r="X85" s="1">
        <v>948652</v>
      </c>
      <c r="Y85" t="s">
        <v>105</v>
      </c>
      <c r="Z85" t="s">
        <v>106</v>
      </c>
      <c r="AA85" t="s">
        <v>107</v>
      </c>
      <c r="AE85" t="s">
        <v>107</v>
      </c>
      <c r="AF85">
        <v>30001025</v>
      </c>
      <c r="AG85" t="s">
        <v>108</v>
      </c>
      <c r="AH85" t="s">
        <v>109</v>
      </c>
      <c r="AI85" t="s">
        <v>110</v>
      </c>
      <c r="AJ85" t="s">
        <v>111</v>
      </c>
      <c r="AK85" t="s">
        <v>112</v>
      </c>
      <c r="AL85" t="s">
        <v>113</v>
      </c>
      <c r="AM85" s="2" t="s">
        <v>114</v>
      </c>
      <c r="AN85">
        <v>853025</v>
      </c>
      <c r="AO85" t="s">
        <v>115</v>
      </c>
      <c r="AP85" t="s">
        <v>116</v>
      </c>
      <c r="AQ85" t="s">
        <v>117</v>
      </c>
      <c r="AW85" t="s">
        <v>117</v>
      </c>
      <c r="AX85">
        <v>30130025</v>
      </c>
      <c r="AY85" t="s">
        <v>142</v>
      </c>
      <c r="AZ85" t="s">
        <v>142</v>
      </c>
      <c r="BE85" t="s">
        <v>142</v>
      </c>
      <c r="BF85">
        <v>235025</v>
      </c>
      <c r="BG85" t="s">
        <v>124</v>
      </c>
      <c r="BH85" t="s">
        <v>124</v>
      </c>
      <c r="BM85" t="s">
        <v>124</v>
      </c>
      <c r="BN85">
        <v>4025</v>
      </c>
      <c r="BO85" t="s">
        <v>125</v>
      </c>
      <c r="BP85" t="s">
        <v>125</v>
      </c>
      <c r="BQ85" t="s">
        <v>143</v>
      </c>
      <c r="BR85" t="s">
        <v>175</v>
      </c>
      <c r="BS85" t="s">
        <v>176</v>
      </c>
      <c r="BT85" t="s">
        <v>177</v>
      </c>
      <c r="BU85" t="s">
        <v>177</v>
      </c>
      <c r="BV85">
        <v>2690025</v>
      </c>
      <c r="BW85" t="s">
        <v>129</v>
      </c>
      <c r="BX85" t="s">
        <v>130</v>
      </c>
      <c r="BY85" t="s">
        <v>146</v>
      </c>
      <c r="BZ85" t="s">
        <v>146</v>
      </c>
      <c r="CA85" t="s">
        <v>147</v>
      </c>
      <c r="CC85" t="s">
        <v>147</v>
      </c>
      <c r="CD85">
        <v>95025</v>
      </c>
      <c r="CE85" t="s">
        <v>134</v>
      </c>
      <c r="CF85" t="s">
        <v>134</v>
      </c>
      <c r="CG85" t="s">
        <v>134</v>
      </c>
      <c r="CH85" t="s">
        <v>152</v>
      </c>
      <c r="CI85" t="s">
        <v>143</v>
      </c>
      <c r="CJ85" t="s">
        <v>143</v>
      </c>
      <c r="CK85" t="s">
        <v>136</v>
      </c>
      <c r="CL85" t="s">
        <v>137</v>
      </c>
      <c r="CM85" t="s">
        <v>138</v>
      </c>
    </row>
    <row r="86" spans="1:91" ht="15" x14ac:dyDescent="0.25">
      <c r="A86" t="s">
        <v>95</v>
      </c>
      <c r="B86" t="s">
        <v>96</v>
      </c>
      <c r="C86" t="s">
        <v>97</v>
      </c>
      <c r="D86" t="s">
        <v>98</v>
      </c>
      <c r="E86" t="s">
        <v>99</v>
      </c>
      <c r="F86" t="s">
        <v>100</v>
      </c>
      <c r="G86" t="s">
        <v>101</v>
      </c>
      <c r="L86" t="s">
        <v>101</v>
      </c>
      <c r="M86">
        <v>32275025</v>
      </c>
      <c r="N86" t="s">
        <v>140</v>
      </c>
      <c r="O86" t="s">
        <v>200</v>
      </c>
      <c r="P86" s="26">
        <v>540000</v>
      </c>
      <c r="Q86" s="26">
        <v>0</v>
      </c>
      <c r="R86" s="26">
        <v>0</v>
      </c>
      <c r="S86" s="26">
        <v>0</v>
      </c>
      <c r="T86" s="26">
        <v>0</v>
      </c>
      <c r="U86" s="26">
        <v>540000</v>
      </c>
      <c r="V86" s="26">
        <v>0</v>
      </c>
      <c r="W86" s="26">
        <v>17764.5</v>
      </c>
      <c r="X86" s="27">
        <v>522235.5</v>
      </c>
      <c r="Y86" t="s">
        <v>105</v>
      </c>
      <c r="Z86" t="s">
        <v>106</v>
      </c>
      <c r="AA86" t="s">
        <v>107</v>
      </c>
      <c r="AE86" t="s">
        <v>107</v>
      </c>
      <c r="AF86">
        <v>30001025</v>
      </c>
      <c r="AG86" t="s">
        <v>108</v>
      </c>
      <c r="AH86" t="s">
        <v>109</v>
      </c>
      <c r="AI86" t="s">
        <v>201</v>
      </c>
      <c r="AJ86" t="s">
        <v>202</v>
      </c>
      <c r="AM86" s="3" t="s">
        <v>202</v>
      </c>
      <c r="AN86">
        <v>341025</v>
      </c>
      <c r="AO86" t="s">
        <v>115</v>
      </c>
      <c r="AP86" t="s">
        <v>116</v>
      </c>
      <c r="AQ86" t="s">
        <v>141</v>
      </c>
      <c r="AW86" t="s">
        <v>141</v>
      </c>
      <c r="AX86">
        <v>30014025</v>
      </c>
      <c r="AY86" t="s">
        <v>142</v>
      </c>
      <c r="AZ86" t="s">
        <v>142</v>
      </c>
      <c r="BE86" t="s">
        <v>142</v>
      </c>
      <c r="BF86">
        <v>235025</v>
      </c>
      <c r="BG86" t="s">
        <v>124</v>
      </c>
      <c r="BH86" t="s">
        <v>124</v>
      </c>
      <c r="BM86" t="s">
        <v>124</v>
      </c>
      <c r="BN86">
        <v>4025</v>
      </c>
      <c r="BO86" t="s">
        <v>125</v>
      </c>
      <c r="BP86" t="s">
        <v>125</v>
      </c>
      <c r="BQ86" t="s">
        <v>224</v>
      </c>
      <c r="BR86" t="s">
        <v>287</v>
      </c>
      <c r="BS86" t="s">
        <v>288</v>
      </c>
      <c r="BT86" t="s">
        <v>289</v>
      </c>
      <c r="BU86" t="s">
        <v>302</v>
      </c>
      <c r="BV86">
        <v>4160025</v>
      </c>
      <c r="BW86" t="s">
        <v>129</v>
      </c>
      <c r="BX86" t="s">
        <v>130</v>
      </c>
      <c r="BY86" t="s">
        <v>146</v>
      </c>
      <c r="BZ86" t="s">
        <v>146</v>
      </c>
      <c r="CA86" t="s">
        <v>147</v>
      </c>
      <c r="CC86" t="s">
        <v>147</v>
      </c>
      <c r="CD86">
        <v>95025</v>
      </c>
      <c r="CE86" t="s">
        <v>134</v>
      </c>
      <c r="CF86" t="s">
        <v>134</v>
      </c>
      <c r="CG86" t="s">
        <v>134</v>
      </c>
      <c r="CH86" t="s">
        <v>152</v>
      </c>
      <c r="CI86" t="s">
        <v>224</v>
      </c>
      <c r="CJ86" t="s">
        <v>224</v>
      </c>
      <c r="CK86" t="s">
        <v>136</v>
      </c>
      <c r="CL86" t="s">
        <v>137</v>
      </c>
      <c r="CM86" t="s">
        <v>138</v>
      </c>
    </row>
    <row r="87" spans="1:91" ht="15" x14ac:dyDescent="0.25">
      <c r="A87" t="s">
        <v>95</v>
      </c>
      <c r="B87" t="s">
        <v>96</v>
      </c>
      <c r="C87" t="s">
        <v>97</v>
      </c>
      <c r="D87" t="s">
        <v>98</v>
      </c>
      <c r="E87" t="s">
        <v>99</v>
      </c>
      <c r="F87" t="s">
        <v>100</v>
      </c>
      <c r="G87" t="s">
        <v>101</v>
      </c>
      <c r="L87" t="s">
        <v>101</v>
      </c>
      <c r="M87">
        <v>32275025</v>
      </c>
      <c r="N87" t="s">
        <v>140</v>
      </c>
      <c r="O87" t="s">
        <v>200</v>
      </c>
      <c r="P87" s="21">
        <v>550000</v>
      </c>
      <c r="Q87" s="21">
        <v>0</v>
      </c>
      <c r="R87" s="21">
        <v>0</v>
      </c>
      <c r="S87" s="21">
        <v>0</v>
      </c>
      <c r="T87" s="21">
        <v>0</v>
      </c>
      <c r="U87" s="21">
        <v>550000</v>
      </c>
      <c r="V87" s="21">
        <v>0</v>
      </c>
      <c r="W87" s="21">
        <v>216295.95</v>
      </c>
      <c r="X87" s="15">
        <v>333704.05</v>
      </c>
      <c r="Y87" t="s">
        <v>105</v>
      </c>
      <c r="Z87" t="s">
        <v>106</v>
      </c>
      <c r="AA87" t="s">
        <v>107</v>
      </c>
      <c r="AE87" t="s">
        <v>107</v>
      </c>
      <c r="AF87">
        <v>30001025</v>
      </c>
      <c r="AG87" t="s">
        <v>108</v>
      </c>
      <c r="AH87" t="s">
        <v>109</v>
      </c>
      <c r="AI87" t="s">
        <v>201</v>
      </c>
      <c r="AJ87" t="s">
        <v>202</v>
      </c>
      <c r="AM87" s="3" t="s">
        <v>202</v>
      </c>
      <c r="AN87">
        <v>341025</v>
      </c>
      <c r="AO87" t="s">
        <v>115</v>
      </c>
      <c r="AP87" t="s">
        <v>116</v>
      </c>
      <c r="AQ87" t="s">
        <v>141</v>
      </c>
      <c r="AW87" t="s">
        <v>141</v>
      </c>
      <c r="AX87">
        <v>30014025</v>
      </c>
      <c r="AY87" t="s">
        <v>142</v>
      </c>
      <c r="AZ87" t="s">
        <v>142</v>
      </c>
      <c r="BE87" t="s">
        <v>142</v>
      </c>
      <c r="BF87">
        <v>235025</v>
      </c>
      <c r="BG87" t="s">
        <v>124</v>
      </c>
      <c r="BH87" t="s">
        <v>124</v>
      </c>
      <c r="BM87" t="s">
        <v>124</v>
      </c>
      <c r="BN87">
        <v>4025</v>
      </c>
      <c r="BO87" t="s">
        <v>125</v>
      </c>
      <c r="BP87" t="s">
        <v>125</v>
      </c>
      <c r="BQ87" t="s">
        <v>143</v>
      </c>
      <c r="BR87" t="s">
        <v>153</v>
      </c>
      <c r="BS87" t="s">
        <v>154</v>
      </c>
      <c r="BT87" t="s">
        <v>198</v>
      </c>
      <c r="BU87" t="s">
        <v>198</v>
      </c>
      <c r="BV87">
        <v>3377025</v>
      </c>
      <c r="BW87" t="s">
        <v>129</v>
      </c>
      <c r="BX87" t="s">
        <v>130</v>
      </c>
      <c r="BY87" t="s">
        <v>146</v>
      </c>
      <c r="BZ87" t="s">
        <v>146</v>
      </c>
      <c r="CA87" t="s">
        <v>147</v>
      </c>
      <c r="CC87" t="s">
        <v>147</v>
      </c>
      <c r="CD87">
        <v>95025</v>
      </c>
      <c r="CE87" t="s">
        <v>134</v>
      </c>
      <c r="CF87" t="s">
        <v>134</v>
      </c>
      <c r="CG87" t="s">
        <v>134</v>
      </c>
      <c r="CH87" t="s">
        <v>152</v>
      </c>
      <c r="CI87" t="s">
        <v>143</v>
      </c>
      <c r="CJ87" t="s">
        <v>143</v>
      </c>
      <c r="CK87" t="s">
        <v>136</v>
      </c>
      <c r="CL87" t="s">
        <v>137</v>
      </c>
      <c r="CM87" t="s">
        <v>138</v>
      </c>
    </row>
    <row r="88" spans="1:91" ht="15" x14ac:dyDescent="0.25">
      <c r="A88" t="s">
        <v>95</v>
      </c>
      <c r="B88" t="s">
        <v>96</v>
      </c>
      <c r="C88" t="s">
        <v>97</v>
      </c>
      <c r="D88" t="s">
        <v>98</v>
      </c>
      <c r="E88" t="s">
        <v>99</v>
      </c>
      <c r="F88" t="s">
        <v>100</v>
      </c>
      <c r="G88" t="s">
        <v>101</v>
      </c>
      <c r="L88" t="s">
        <v>101</v>
      </c>
      <c r="M88">
        <v>32275025</v>
      </c>
      <c r="N88" t="s">
        <v>140</v>
      </c>
      <c r="O88" t="s">
        <v>200</v>
      </c>
      <c r="P88" s="26">
        <v>660000</v>
      </c>
      <c r="Q88" s="26">
        <v>100000</v>
      </c>
      <c r="R88" s="26">
        <v>0</v>
      </c>
      <c r="S88" s="26">
        <v>0</v>
      </c>
      <c r="T88" s="26">
        <v>0</v>
      </c>
      <c r="U88" s="26">
        <v>760000</v>
      </c>
      <c r="V88" s="26">
        <v>0</v>
      </c>
      <c r="W88" s="26">
        <v>722348.05</v>
      </c>
      <c r="X88" s="27">
        <v>37651.949999999997</v>
      </c>
      <c r="Y88" t="s">
        <v>105</v>
      </c>
      <c r="Z88" t="s">
        <v>106</v>
      </c>
      <c r="AA88" t="s">
        <v>107</v>
      </c>
      <c r="AE88" t="s">
        <v>107</v>
      </c>
      <c r="AF88">
        <v>30001025</v>
      </c>
      <c r="AG88" t="s">
        <v>108</v>
      </c>
      <c r="AH88" t="s">
        <v>109</v>
      </c>
      <c r="AI88" t="s">
        <v>201</v>
      </c>
      <c r="AJ88" t="s">
        <v>202</v>
      </c>
      <c r="AM88" s="3" t="s">
        <v>202</v>
      </c>
      <c r="AN88">
        <v>341025</v>
      </c>
      <c r="AO88" t="s">
        <v>115</v>
      </c>
      <c r="AP88" t="s">
        <v>116</v>
      </c>
      <c r="AQ88" t="s">
        <v>141</v>
      </c>
      <c r="AW88" t="s">
        <v>141</v>
      </c>
      <c r="AX88">
        <v>30014025</v>
      </c>
      <c r="AY88" t="s">
        <v>142</v>
      </c>
      <c r="AZ88" t="s">
        <v>142</v>
      </c>
      <c r="BE88" t="s">
        <v>142</v>
      </c>
      <c r="BF88">
        <v>235025</v>
      </c>
      <c r="BG88" t="s">
        <v>124</v>
      </c>
      <c r="BH88" t="s">
        <v>124</v>
      </c>
      <c r="BM88" t="s">
        <v>124</v>
      </c>
      <c r="BN88">
        <v>4025</v>
      </c>
      <c r="BO88" t="s">
        <v>125</v>
      </c>
      <c r="BP88" t="s">
        <v>125</v>
      </c>
      <c r="BQ88" t="s">
        <v>224</v>
      </c>
      <c r="BR88" t="s">
        <v>287</v>
      </c>
      <c r="BS88" t="s">
        <v>288</v>
      </c>
      <c r="BT88" t="s">
        <v>289</v>
      </c>
      <c r="BU88" t="s">
        <v>303</v>
      </c>
      <c r="BV88">
        <v>4157025</v>
      </c>
      <c r="BW88" t="s">
        <v>129</v>
      </c>
      <c r="BX88" t="s">
        <v>130</v>
      </c>
      <c r="BY88" t="s">
        <v>146</v>
      </c>
      <c r="BZ88" t="s">
        <v>146</v>
      </c>
      <c r="CA88" t="s">
        <v>147</v>
      </c>
      <c r="CC88" t="s">
        <v>147</v>
      </c>
      <c r="CD88">
        <v>95025</v>
      </c>
      <c r="CE88" t="s">
        <v>134</v>
      </c>
      <c r="CF88" t="s">
        <v>134</v>
      </c>
      <c r="CG88" t="s">
        <v>134</v>
      </c>
      <c r="CH88" t="s">
        <v>152</v>
      </c>
      <c r="CI88" t="s">
        <v>224</v>
      </c>
      <c r="CJ88" t="s">
        <v>224</v>
      </c>
      <c r="CK88" t="s">
        <v>136</v>
      </c>
      <c r="CL88" t="s">
        <v>137</v>
      </c>
      <c r="CM88" t="s">
        <v>138</v>
      </c>
    </row>
    <row r="89" spans="1:91" ht="15" x14ac:dyDescent="0.25">
      <c r="A89" t="s">
        <v>95</v>
      </c>
      <c r="B89" t="s">
        <v>96</v>
      </c>
      <c r="C89" t="s">
        <v>97</v>
      </c>
      <c r="D89" t="s">
        <v>98</v>
      </c>
      <c r="E89" t="s">
        <v>99</v>
      </c>
      <c r="F89" t="s">
        <v>100</v>
      </c>
      <c r="G89" t="s">
        <v>101</v>
      </c>
      <c r="L89" t="s">
        <v>101</v>
      </c>
      <c r="M89">
        <v>32275025</v>
      </c>
      <c r="N89" t="s">
        <v>140</v>
      </c>
      <c r="O89" t="s">
        <v>200</v>
      </c>
      <c r="P89" s="26">
        <v>700000</v>
      </c>
      <c r="Q89" s="26">
        <v>0</v>
      </c>
      <c r="R89" s="26">
        <v>0</v>
      </c>
      <c r="S89" s="26">
        <v>0</v>
      </c>
      <c r="T89" s="26">
        <v>0</v>
      </c>
      <c r="U89" s="26">
        <v>700000</v>
      </c>
      <c r="V89" s="26">
        <v>0</v>
      </c>
      <c r="W89" s="26">
        <v>395062.5</v>
      </c>
      <c r="X89" s="27">
        <v>304937.5</v>
      </c>
      <c r="Y89" t="s">
        <v>105</v>
      </c>
      <c r="Z89" t="s">
        <v>106</v>
      </c>
      <c r="AA89" t="s">
        <v>107</v>
      </c>
      <c r="AE89" t="s">
        <v>107</v>
      </c>
      <c r="AF89">
        <v>30001025</v>
      </c>
      <c r="AG89" t="s">
        <v>108</v>
      </c>
      <c r="AH89" t="s">
        <v>109</v>
      </c>
      <c r="AI89" t="s">
        <v>201</v>
      </c>
      <c r="AJ89" t="s">
        <v>202</v>
      </c>
      <c r="AM89" s="3" t="s">
        <v>202</v>
      </c>
      <c r="AN89">
        <v>341025</v>
      </c>
      <c r="AO89" t="s">
        <v>115</v>
      </c>
      <c r="AP89" t="s">
        <v>116</v>
      </c>
      <c r="AQ89" t="s">
        <v>141</v>
      </c>
      <c r="AW89" t="s">
        <v>141</v>
      </c>
      <c r="AX89">
        <v>30014025</v>
      </c>
      <c r="AY89" t="s">
        <v>142</v>
      </c>
      <c r="AZ89" t="s">
        <v>142</v>
      </c>
      <c r="BE89" t="s">
        <v>142</v>
      </c>
      <c r="BF89">
        <v>235025</v>
      </c>
      <c r="BG89" t="s">
        <v>124</v>
      </c>
      <c r="BH89" t="s">
        <v>124</v>
      </c>
      <c r="BM89" t="s">
        <v>124</v>
      </c>
      <c r="BN89">
        <v>4025</v>
      </c>
      <c r="BO89" t="s">
        <v>125</v>
      </c>
      <c r="BP89" t="s">
        <v>125</v>
      </c>
      <c r="BQ89" t="s">
        <v>224</v>
      </c>
      <c r="BR89" t="s">
        <v>225</v>
      </c>
      <c r="BS89" t="s">
        <v>226</v>
      </c>
      <c r="BT89" t="s">
        <v>227</v>
      </c>
      <c r="BU89" t="s">
        <v>304</v>
      </c>
      <c r="BV89">
        <v>4143025</v>
      </c>
      <c r="BW89" t="s">
        <v>129</v>
      </c>
      <c r="BX89" t="s">
        <v>130</v>
      </c>
      <c r="BY89" t="s">
        <v>146</v>
      </c>
      <c r="BZ89" t="s">
        <v>146</v>
      </c>
      <c r="CA89" t="s">
        <v>147</v>
      </c>
      <c r="CC89" t="s">
        <v>147</v>
      </c>
      <c r="CD89">
        <v>95025</v>
      </c>
      <c r="CE89" t="s">
        <v>134</v>
      </c>
      <c r="CF89" t="s">
        <v>134</v>
      </c>
      <c r="CG89" t="s">
        <v>134</v>
      </c>
      <c r="CH89" t="s">
        <v>152</v>
      </c>
      <c r="CI89" t="s">
        <v>224</v>
      </c>
      <c r="CJ89" t="s">
        <v>224</v>
      </c>
      <c r="CK89" t="s">
        <v>136</v>
      </c>
      <c r="CL89" t="s">
        <v>137</v>
      </c>
      <c r="CM89" t="s">
        <v>138</v>
      </c>
    </row>
    <row r="90" spans="1:91" ht="15" x14ac:dyDescent="0.25">
      <c r="A90" t="s">
        <v>95</v>
      </c>
      <c r="B90" t="s">
        <v>96</v>
      </c>
      <c r="C90" t="s">
        <v>97</v>
      </c>
      <c r="D90" t="s">
        <v>98</v>
      </c>
      <c r="E90" t="s">
        <v>99</v>
      </c>
      <c r="F90" t="s">
        <v>100</v>
      </c>
      <c r="G90" t="s">
        <v>101</v>
      </c>
      <c r="L90" t="s">
        <v>101</v>
      </c>
      <c r="M90">
        <v>32275025</v>
      </c>
      <c r="N90" t="s">
        <v>140</v>
      </c>
      <c r="O90" t="s">
        <v>200</v>
      </c>
      <c r="P90" s="26">
        <v>840000</v>
      </c>
      <c r="Q90" s="26">
        <v>100000</v>
      </c>
      <c r="R90" s="26">
        <v>0</v>
      </c>
      <c r="S90" s="26">
        <v>0</v>
      </c>
      <c r="T90" s="26">
        <v>0</v>
      </c>
      <c r="U90" s="26">
        <v>940000</v>
      </c>
      <c r="V90" s="26">
        <v>0</v>
      </c>
      <c r="W90" s="26">
        <v>825217.73</v>
      </c>
      <c r="X90" s="27">
        <v>114782.27</v>
      </c>
      <c r="Y90" t="s">
        <v>105</v>
      </c>
      <c r="Z90" t="s">
        <v>106</v>
      </c>
      <c r="AA90" t="s">
        <v>107</v>
      </c>
      <c r="AE90" t="s">
        <v>107</v>
      </c>
      <c r="AF90">
        <v>30001025</v>
      </c>
      <c r="AG90" t="s">
        <v>108</v>
      </c>
      <c r="AH90" t="s">
        <v>109</v>
      </c>
      <c r="AI90" t="s">
        <v>201</v>
      </c>
      <c r="AJ90" t="s">
        <v>202</v>
      </c>
      <c r="AM90" s="3" t="s">
        <v>202</v>
      </c>
      <c r="AN90">
        <v>341025</v>
      </c>
      <c r="AO90" t="s">
        <v>115</v>
      </c>
      <c r="AP90" t="s">
        <v>116</v>
      </c>
      <c r="AQ90" t="s">
        <v>141</v>
      </c>
      <c r="AW90" t="s">
        <v>141</v>
      </c>
      <c r="AX90">
        <v>30014025</v>
      </c>
      <c r="AY90" t="s">
        <v>142</v>
      </c>
      <c r="AZ90" t="s">
        <v>142</v>
      </c>
      <c r="BE90" t="s">
        <v>142</v>
      </c>
      <c r="BF90">
        <v>235025</v>
      </c>
      <c r="BG90" t="s">
        <v>124</v>
      </c>
      <c r="BH90" t="s">
        <v>124</v>
      </c>
      <c r="BM90" t="s">
        <v>124</v>
      </c>
      <c r="BN90">
        <v>4025</v>
      </c>
      <c r="BO90" t="s">
        <v>125</v>
      </c>
      <c r="BP90" t="s">
        <v>125</v>
      </c>
      <c r="BQ90" t="s">
        <v>224</v>
      </c>
      <c r="BR90" t="s">
        <v>287</v>
      </c>
      <c r="BS90" t="s">
        <v>288</v>
      </c>
      <c r="BT90" t="s">
        <v>289</v>
      </c>
      <c r="BU90" t="s">
        <v>305</v>
      </c>
      <c r="BV90">
        <v>4156025</v>
      </c>
      <c r="BW90" t="s">
        <v>129</v>
      </c>
      <c r="BX90" t="s">
        <v>130</v>
      </c>
      <c r="BY90" t="s">
        <v>146</v>
      </c>
      <c r="BZ90" t="s">
        <v>146</v>
      </c>
      <c r="CA90" t="s">
        <v>147</v>
      </c>
      <c r="CC90" t="s">
        <v>147</v>
      </c>
      <c r="CD90">
        <v>95025</v>
      </c>
      <c r="CE90" t="s">
        <v>134</v>
      </c>
      <c r="CF90" t="s">
        <v>134</v>
      </c>
      <c r="CG90" t="s">
        <v>134</v>
      </c>
      <c r="CH90" t="s">
        <v>152</v>
      </c>
      <c r="CI90" t="s">
        <v>224</v>
      </c>
      <c r="CJ90" t="s">
        <v>224</v>
      </c>
      <c r="CK90" t="s">
        <v>136</v>
      </c>
      <c r="CL90" t="s">
        <v>137</v>
      </c>
      <c r="CM90" t="s">
        <v>138</v>
      </c>
    </row>
    <row r="91" spans="1:91" ht="15" x14ac:dyDescent="0.25">
      <c r="A91" t="s">
        <v>95</v>
      </c>
      <c r="B91" t="s">
        <v>96</v>
      </c>
      <c r="C91" t="s">
        <v>97</v>
      </c>
      <c r="D91" t="s">
        <v>98</v>
      </c>
      <c r="E91" t="s">
        <v>99</v>
      </c>
      <c r="F91" t="s">
        <v>100</v>
      </c>
      <c r="G91" t="s">
        <v>101</v>
      </c>
      <c r="L91" t="s">
        <v>101</v>
      </c>
      <c r="M91">
        <v>32275025</v>
      </c>
      <c r="N91" t="s">
        <v>140</v>
      </c>
      <c r="O91" t="s">
        <v>200</v>
      </c>
      <c r="P91" s="21">
        <v>850000</v>
      </c>
      <c r="Q91" s="21">
        <v>-100000</v>
      </c>
      <c r="R91" s="21">
        <v>0</v>
      </c>
      <c r="S91" s="21">
        <v>0</v>
      </c>
      <c r="T91" s="21">
        <v>0</v>
      </c>
      <c r="U91" s="21">
        <v>750000</v>
      </c>
      <c r="V91" s="21">
        <v>0</v>
      </c>
      <c r="W91" s="21">
        <v>504787.18</v>
      </c>
      <c r="X91" s="15">
        <v>245212.82</v>
      </c>
      <c r="Y91" t="s">
        <v>105</v>
      </c>
      <c r="Z91" t="s">
        <v>106</v>
      </c>
      <c r="AA91" t="s">
        <v>107</v>
      </c>
      <c r="AE91" t="s">
        <v>107</v>
      </c>
      <c r="AF91">
        <v>30001025</v>
      </c>
      <c r="AG91" t="s">
        <v>108</v>
      </c>
      <c r="AH91" t="s">
        <v>109</v>
      </c>
      <c r="AI91" t="s">
        <v>201</v>
      </c>
      <c r="AJ91" t="s">
        <v>202</v>
      </c>
      <c r="AM91" s="3" t="s">
        <v>202</v>
      </c>
      <c r="AN91">
        <v>341025</v>
      </c>
      <c r="AO91" t="s">
        <v>115</v>
      </c>
      <c r="AP91" t="s">
        <v>116</v>
      </c>
      <c r="AQ91" t="s">
        <v>141</v>
      </c>
      <c r="AW91" t="s">
        <v>141</v>
      </c>
      <c r="AX91">
        <v>30014025</v>
      </c>
      <c r="AY91" t="s">
        <v>142</v>
      </c>
      <c r="AZ91" t="s">
        <v>142</v>
      </c>
      <c r="BE91" t="s">
        <v>142</v>
      </c>
      <c r="BF91">
        <v>235025</v>
      </c>
      <c r="BG91" t="s">
        <v>124</v>
      </c>
      <c r="BH91" t="s">
        <v>124</v>
      </c>
      <c r="BM91" t="s">
        <v>124</v>
      </c>
      <c r="BN91">
        <v>4025</v>
      </c>
      <c r="BO91" t="s">
        <v>125</v>
      </c>
      <c r="BP91" t="s">
        <v>125</v>
      </c>
      <c r="BQ91" t="s">
        <v>143</v>
      </c>
      <c r="BR91" t="s">
        <v>153</v>
      </c>
      <c r="BS91" t="s">
        <v>154</v>
      </c>
      <c r="BT91" t="s">
        <v>155</v>
      </c>
      <c r="BU91" t="s">
        <v>199</v>
      </c>
      <c r="BV91">
        <v>3989025</v>
      </c>
      <c r="BW91" t="s">
        <v>129</v>
      </c>
      <c r="BX91" t="s">
        <v>130</v>
      </c>
      <c r="BY91" t="s">
        <v>146</v>
      </c>
      <c r="BZ91" t="s">
        <v>146</v>
      </c>
      <c r="CA91" t="s">
        <v>147</v>
      </c>
      <c r="CC91" t="s">
        <v>147</v>
      </c>
      <c r="CD91">
        <v>95025</v>
      </c>
      <c r="CE91" t="s">
        <v>134</v>
      </c>
      <c r="CF91" t="s">
        <v>134</v>
      </c>
      <c r="CG91" t="s">
        <v>134</v>
      </c>
      <c r="CH91" t="s">
        <v>152</v>
      </c>
      <c r="CI91" t="s">
        <v>143</v>
      </c>
      <c r="CJ91" t="s">
        <v>143</v>
      </c>
      <c r="CK91" t="s">
        <v>136</v>
      </c>
      <c r="CL91" t="s">
        <v>137</v>
      </c>
      <c r="CM91" t="s">
        <v>138</v>
      </c>
    </row>
    <row r="92" spans="1:91" ht="15" x14ac:dyDescent="0.25">
      <c r="A92" t="s">
        <v>95</v>
      </c>
      <c r="B92" t="s">
        <v>96</v>
      </c>
      <c r="C92" t="s">
        <v>97</v>
      </c>
      <c r="D92" t="s">
        <v>98</v>
      </c>
      <c r="E92" t="s">
        <v>99</v>
      </c>
      <c r="F92" t="s">
        <v>100</v>
      </c>
      <c r="G92" t="s">
        <v>101</v>
      </c>
      <c r="L92" t="s">
        <v>101</v>
      </c>
      <c r="M92">
        <v>32275025</v>
      </c>
      <c r="N92" t="s">
        <v>140</v>
      </c>
      <c r="O92" t="s">
        <v>200</v>
      </c>
      <c r="P92" s="23">
        <v>850000</v>
      </c>
      <c r="Q92" s="23">
        <v>0</v>
      </c>
      <c r="R92" s="23">
        <v>0</v>
      </c>
      <c r="S92" s="23">
        <v>-50000</v>
      </c>
      <c r="T92" s="23">
        <v>0</v>
      </c>
      <c r="U92" s="23">
        <v>800000</v>
      </c>
      <c r="V92" s="23">
        <v>0</v>
      </c>
      <c r="W92" s="23">
        <v>469176.52</v>
      </c>
      <c r="X92" s="17">
        <v>330823.48</v>
      </c>
      <c r="Y92" t="s">
        <v>105</v>
      </c>
      <c r="Z92" t="s">
        <v>106</v>
      </c>
      <c r="AA92" t="s">
        <v>107</v>
      </c>
      <c r="AE92" t="s">
        <v>107</v>
      </c>
      <c r="AF92">
        <v>30001025</v>
      </c>
      <c r="AG92" t="s">
        <v>108</v>
      </c>
      <c r="AH92" t="s">
        <v>109</v>
      </c>
      <c r="AI92" t="s">
        <v>201</v>
      </c>
      <c r="AJ92" t="s">
        <v>202</v>
      </c>
      <c r="AM92" s="3" t="s">
        <v>202</v>
      </c>
      <c r="AN92">
        <v>341025</v>
      </c>
      <c r="AO92" t="s">
        <v>115</v>
      </c>
      <c r="AP92" t="s">
        <v>116</v>
      </c>
      <c r="AQ92" t="s">
        <v>141</v>
      </c>
      <c r="AW92" t="s">
        <v>141</v>
      </c>
      <c r="AX92">
        <v>30014025</v>
      </c>
      <c r="AY92" t="s">
        <v>142</v>
      </c>
      <c r="AZ92" t="s">
        <v>142</v>
      </c>
      <c r="BE92" t="s">
        <v>142</v>
      </c>
      <c r="BF92">
        <v>235025</v>
      </c>
      <c r="BG92" t="s">
        <v>124</v>
      </c>
      <c r="BH92" t="s">
        <v>124</v>
      </c>
      <c r="BM92" t="s">
        <v>124</v>
      </c>
      <c r="BN92">
        <v>4025</v>
      </c>
      <c r="BO92" t="s">
        <v>125</v>
      </c>
      <c r="BP92" t="s">
        <v>125</v>
      </c>
      <c r="BQ92" t="s">
        <v>143</v>
      </c>
      <c r="BR92" t="s">
        <v>197</v>
      </c>
      <c r="BS92" t="s">
        <v>197</v>
      </c>
      <c r="BU92" t="s">
        <v>197</v>
      </c>
      <c r="BV92">
        <v>823025</v>
      </c>
      <c r="BW92" t="s">
        <v>129</v>
      </c>
      <c r="BX92" t="s">
        <v>130</v>
      </c>
      <c r="BY92" t="s">
        <v>146</v>
      </c>
      <c r="BZ92" t="s">
        <v>146</v>
      </c>
      <c r="CA92" t="s">
        <v>147</v>
      </c>
      <c r="CC92" t="s">
        <v>147</v>
      </c>
      <c r="CD92">
        <v>95025</v>
      </c>
      <c r="CE92" t="s">
        <v>134</v>
      </c>
      <c r="CF92" t="s">
        <v>134</v>
      </c>
      <c r="CG92" t="s">
        <v>134</v>
      </c>
      <c r="CH92" t="s">
        <v>152</v>
      </c>
      <c r="CI92" t="s">
        <v>143</v>
      </c>
      <c r="CJ92" t="s">
        <v>143</v>
      </c>
      <c r="CK92" t="s">
        <v>136</v>
      </c>
      <c r="CL92" t="s">
        <v>137</v>
      </c>
      <c r="CM92" t="s">
        <v>138</v>
      </c>
    </row>
    <row r="93" spans="1:91" ht="15" x14ac:dyDescent="0.25">
      <c r="A93" t="s">
        <v>95</v>
      </c>
      <c r="B93" t="s">
        <v>96</v>
      </c>
      <c r="C93" t="s">
        <v>97</v>
      </c>
      <c r="D93" t="s">
        <v>98</v>
      </c>
      <c r="E93" t="s">
        <v>99</v>
      </c>
      <c r="F93" t="s">
        <v>100</v>
      </c>
      <c r="G93" t="s">
        <v>101</v>
      </c>
      <c r="L93" t="s">
        <v>101</v>
      </c>
      <c r="M93">
        <v>32275025</v>
      </c>
      <c r="N93" t="s">
        <v>140</v>
      </c>
      <c r="O93" t="s">
        <v>200</v>
      </c>
      <c r="P93" s="25">
        <v>850000</v>
      </c>
      <c r="Q93" s="25">
        <v>0</v>
      </c>
      <c r="R93" s="25">
        <v>0</v>
      </c>
      <c r="S93" s="25">
        <v>0</v>
      </c>
      <c r="T93" s="25">
        <v>0</v>
      </c>
      <c r="U93" s="25">
        <v>850000</v>
      </c>
      <c r="V93" s="25">
        <v>0</v>
      </c>
      <c r="W93" s="25">
        <v>0</v>
      </c>
      <c r="X93" s="1">
        <v>850000</v>
      </c>
      <c r="Y93" t="s">
        <v>105</v>
      </c>
      <c r="Z93" t="s">
        <v>106</v>
      </c>
      <c r="AA93" t="s">
        <v>107</v>
      </c>
      <c r="AE93" t="s">
        <v>107</v>
      </c>
      <c r="AF93">
        <v>30001025</v>
      </c>
      <c r="AG93" t="s">
        <v>108</v>
      </c>
      <c r="AH93" t="s">
        <v>109</v>
      </c>
      <c r="AI93" t="s">
        <v>110</v>
      </c>
      <c r="AJ93" t="s">
        <v>111</v>
      </c>
      <c r="AK93" t="s">
        <v>112</v>
      </c>
      <c r="AL93" t="s">
        <v>113</v>
      </c>
      <c r="AM93" s="2" t="s">
        <v>114</v>
      </c>
      <c r="AN93">
        <v>853025</v>
      </c>
      <c r="AO93" t="s">
        <v>115</v>
      </c>
      <c r="AP93" t="s">
        <v>116</v>
      </c>
      <c r="AQ93" t="s">
        <v>117</v>
      </c>
      <c r="AW93" t="s">
        <v>117</v>
      </c>
      <c r="AX93">
        <v>30130025</v>
      </c>
      <c r="AY93" t="s">
        <v>142</v>
      </c>
      <c r="AZ93" t="s">
        <v>142</v>
      </c>
      <c r="BE93" t="s">
        <v>142</v>
      </c>
      <c r="BF93">
        <v>235025</v>
      </c>
      <c r="BG93" t="s">
        <v>124</v>
      </c>
      <c r="BH93" t="s">
        <v>124</v>
      </c>
      <c r="BM93" t="s">
        <v>124</v>
      </c>
      <c r="BN93">
        <v>4025</v>
      </c>
      <c r="BO93" t="s">
        <v>125</v>
      </c>
      <c r="BP93" t="s">
        <v>125</v>
      </c>
      <c r="BQ93" t="s">
        <v>143</v>
      </c>
      <c r="BR93" t="s">
        <v>195</v>
      </c>
      <c r="BS93" t="s">
        <v>292</v>
      </c>
      <c r="BT93" t="s">
        <v>292</v>
      </c>
      <c r="BU93" t="s">
        <v>292</v>
      </c>
      <c r="BV93">
        <v>2249025</v>
      </c>
      <c r="BW93" t="s">
        <v>129</v>
      </c>
      <c r="BX93" t="s">
        <v>130</v>
      </c>
      <c r="BY93" t="s">
        <v>146</v>
      </c>
      <c r="BZ93" t="s">
        <v>146</v>
      </c>
      <c r="CA93" t="s">
        <v>147</v>
      </c>
      <c r="CC93" t="s">
        <v>147</v>
      </c>
      <c r="CD93">
        <v>95025</v>
      </c>
      <c r="CE93" t="s">
        <v>134</v>
      </c>
      <c r="CF93" t="s">
        <v>134</v>
      </c>
      <c r="CG93" t="s">
        <v>134</v>
      </c>
      <c r="CH93" t="s">
        <v>152</v>
      </c>
      <c r="CI93" t="s">
        <v>143</v>
      </c>
      <c r="CJ93" t="s">
        <v>143</v>
      </c>
      <c r="CK93" t="s">
        <v>136</v>
      </c>
      <c r="CL93" t="s">
        <v>137</v>
      </c>
      <c r="CM93" t="s">
        <v>138</v>
      </c>
    </row>
    <row r="94" spans="1:91" ht="15" x14ac:dyDescent="0.25">
      <c r="A94" t="s">
        <v>95</v>
      </c>
      <c r="B94" t="s">
        <v>96</v>
      </c>
      <c r="C94" t="s">
        <v>97</v>
      </c>
      <c r="D94" t="s">
        <v>98</v>
      </c>
      <c r="E94" t="s">
        <v>99</v>
      </c>
      <c r="F94" t="s">
        <v>100</v>
      </c>
      <c r="G94" t="s">
        <v>101</v>
      </c>
      <c r="L94" t="s">
        <v>101</v>
      </c>
      <c r="M94">
        <v>32275025</v>
      </c>
      <c r="N94" t="s">
        <v>140</v>
      </c>
      <c r="O94" t="s">
        <v>200</v>
      </c>
      <c r="P94" s="28">
        <v>1000000</v>
      </c>
      <c r="Q94" s="28">
        <v>0</v>
      </c>
      <c r="R94" s="28">
        <v>0</v>
      </c>
      <c r="S94" s="28">
        <v>0</v>
      </c>
      <c r="T94" s="28">
        <v>0</v>
      </c>
      <c r="U94" s="28">
        <v>1000000</v>
      </c>
      <c r="V94" s="28">
        <v>0</v>
      </c>
      <c r="W94" s="28">
        <v>0</v>
      </c>
      <c r="X94" s="4">
        <v>1000000</v>
      </c>
      <c r="Y94" t="s">
        <v>105</v>
      </c>
      <c r="Z94" t="s">
        <v>106</v>
      </c>
      <c r="AA94" t="s">
        <v>107</v>
      </c>
      <c r="AE94" t="s">
        <v>107</v>
      </c>
      <c r="AF94">
        <v>30001025</v>
      </c>
      <c r="AG94" t="s">
        <v>108</v>
      </c>
      <c r="AH94" t="s">
        <v>109</v>
      </c>
      <c r="AI94" t="s">
        <v>110</v>
      </c>
      <c r="AJ94" t="s">
        <v>111</v>
      </c>
      <c r="AK94" t="s">
        <v>112</v>
      </c>
      <c r="AL94" t="s">
        <v>113</v>
      </c>
      <c r="AM94" s="2" t="s">
        <v>114</v>
      </c>
      <c r="AN94">
        <v>853025</v>
      </c>
      <c r="AO94" t="s">
        <v>115</v>
      </c>
      <c r="AP94" t="s">
        <v>116</v>
      </c>
      <c r="AQ94" t="s">
        <v>117</v>
      </c>
      <c r="AW94" t="s">
        <v>117</v>
      </c>
      <c r="AX94">
        <v>30130025</v>
      </c>
      <c r="AY94" t="s">
        <v>142</v>
      </c>
      <c r="AZ94" t="s">
        <v>142</v>
      </c>
      <c r="BE94" t="s">
        <v>142</v>
      </c>
      <c r="BF94">
        <v>235025</v>
      </c>
      <c r="BG94" t="s">
        <v>124</v>
      </c>
      <c r="BH94" t="s">
        <v>124</v>
      </c>
      <c r="BM94" t="s">
        <v>124</v>
      </c>
      <c r="BN94">
        <v>4025</v>
      </c>
      <c r="BO94" t="s">
        <v>125</v>
      </c>
      <c r="BP94" t="s">
        <v>125</v>
      </c>
      <c r="BQ94" t="s">
        <v>143</v>
      </c>
      <c r="BR94" t="s">
        <v>173</v>
      </c>
      <c r="BS94" t="s">
        <v>174</v>
      </c>
      <c r="BT94" t="s">
        <v>174</v>
      </c>
      <c r="BU94" t="s">
        <v>174</v>
      </c>
      <c r="BV94">
        <v>2138025</v>
      </c>
      <c r="BW94" t="s">
        <v>129</v>
      </c>
      <c r="BX94" t="s">
        <v>130</v>
      </c>
      <c r="BY94" t="s">
        <v>146</v>
      </c>
      <c r="BZ94" t="s">
        <v>146</v>
      </c>
      <c r="CA94" t="s">
        <v>147</v>
      </c>
      <c r="CC94" t="s">
        <v>147</v>
      </c>
      <c r="CD94">
        <v>95025</v>
      </c>
      <c r="CE94" t="s">
        <v>134</v>
      </c>
      <c r="CF94" t="s">
        <v>134</v>
      </c>
      <c r="CG94" t="s">
        <v>134</v>
      </c>
      <c r="CH94" t="s">
        <v>152</v>
      </c>
      <c r="CI94" t="s">
        <v>143</v>
      </c>
      <c r="CJ94" t="s">
        <v>143</v>
      </c>
      <c r="CK94" t="s">
        <v>136</v>
      </c>
      <c r="CL94" t="s">
        <v>137</v>
      </c>
      <c r="CM94" t="s">
        <v>138</v>
      </c>
    </row>
    <row r="95" spans="1:91" ht="15" x14ac:dyDescent="0.25">
      <c r="A95" t="s">
        <v>95</v>
      </c>
      <c r="B95" t="s">
        <v>96</v>
      </c>
      <c r="C95" t="s">
        <v>97</v>
      </c>
      <c r="D95" t="s">
        <v>98</v>
      </c>
      <c r="E95" t="s">
        <v>99</v>
      </c>
      <c r="F95" t="s">
        <v>100</v>
      </c>
      <c r="G95" t="s">
        <v>101</v>
      </c>
      <c r="L95" t="s">
        <v>101</v>
      </c>
      <c r="M95">
        <v>32275025</v>
      </c>
      <c r="N95" t="s">
        <v>140</v>
      </c>
      <c r="O95" t="s">
        <v>200</v>
      </c>
      <c r="P95" s="20">
        <v>1000000</v>
      </c>
      <c r="Q95" s="20">
        <v>0</v>
      </c>
      <c r="R95" s="20">
        <v>0</v>
      </c>
      <c r="S95" s="20">
        <v>0</v>
      </c>
      <c r="T95" s="20">
        <v>0</v>
      </c>
      <c r="U95" s="20">
        <v>1000000</v>
      </c>
      <c r="V95" s="20">
        <v>0</v>
      </c>
      <c r="W95" s="20">
        <v>0</v>
      </c>
      <c r="X95" s="18">
        <v>1000000</v>
      </c>
      <c r="Y95" t="s">
        <v>105</v>
      </c>
      <c r="Z95" t="s">
        <v>106</v>
      </c>
      <c r="AA95" t="s">
        <v>107</v>
      </c>
      <c r="AE95" t="s">
        <v>107</v>
      </c>
      <c r="AF95">
        <v>30001025</v>
      </c>
      <c r="AG95" t="s">
        <v>108</v>
      </c>
      <c r="AH95" t="s">
        <v>109</v>
      </c>
      <c r="AI95" t="s">
        <v>110</v>
      </c>
      <c r="AJ95" t="s">
        <v>111</v>
      </c>
      <c r="AK95" t="s">
        <v>112</v>
      </c>
      <c r="AL95" t="s">
        <v>113</v>
      </c>
      <c r="AM95" s="2" t="s">
        <v>114</v>
      </c>
      <c r="AN95">
        <v>853025</v>
      </c>
      <c r="AO95" t="s">
        <v>115</v>
      </c>
      <c r="AP95" t="s">
        <v>116</v>
      </c>
      <c r="AQ95" t="s">
        <v>117</v>
      </c>
      <c r="AW95" t="s">
        <v>117</v>
      </c>
      <c r="AX95">
        <v>30130025</v>
      </c>
      <c r="AY95" t="s">
        <v>142</v>
      </c>
      <c r="AZ95" t="s">
        <v>142</v>
      </c>
      <c r="BE95" t="s">
        <v>142</v>
      </c>
      <c r="BF95">
        <v>235025</v>
      </c>
      <c r="BG95" t="s">
        <v>124</v>
      </c>
      <c r="BH95" t="s">
        <v>124</v>
      </c>
      <c r="BM95" t="s">
        <v>124</v>
      </c>
      <c r="BN95">
        <v>4025</v>
      </c>
      <c r="BO95" t="s">
        <v>125</v>
      </c>
      <c r="BP95" t="s">
        <v>125</v>
      </c>
      <c r="BQ95" t="s">
        <v>143</v>
      </c>
      <c r="BR95" t="s">
        <v>306</v>
      </c>
      <c r="BS95" t="s">
        <v>307</v>
      </c>
      <c r="BT95" t="s">
        <v>308</v>
      </c>
      <c r="BU95" t="s">
        <v>308</v>
      </c>
      <c r="BV95">
        <v>3567025</v>
      </c>
      <c r="BW95" t="s">
        <v>129</v>
      </c>
      <c r="BX95" t="s">
        <v>130</v>
      </c>
      <c r="BY95" t="s">
        <v>146</v>
      </c>
      <c r="BZ95" t="s">
        <v>146</v>
      </c>
      <c r="CA95" t="s">
        <v>147</v>
      </c>
      <c r="CC95" t="s">
        <v>147</v>
      </c>
      <c r="CD95">
        <v>95025</v>
      </c>
      <c r="CE95" t="s">
        <v>134</v>
      </c>
      <c r="CF95" t="s">
        <v>134</v>
      </c>
      <c r="CG95" t="s">
        <v>134</v>
      </c>
      <c r="CH95" t="s">
        <v>152</v>
      </c>
      <c r="CI95" t="s">
        <v>143</v>
      </c>
      <c r="CJ95" t="s">
        <v>143</v>
      </c>
      <c r="CK95" t="s">
        <v>136</v>
      </c>
      <c r="CL95" t="s">
        <v>137</v>
      </c>
      <c r="CM95" t="s">
        <v>138</v>
      </c>
    </row>
    <row r="96" spans="1:91" ht="15" x14ac:dyDescent="0.25">
      <c r="A96" t="s">
        <v>95</v>
      </c>
      <c r="B96" t="s">
        <v>96</v>
      </c>
      <c r="C96" t="s">
        <v>97</v>
      </c>
      <c r="D96" t="s">
        <v>98</v>
      </c>
      <c r="E96" t="s">
        <v>99</v>
      </c>
      <c r="F96" t="s">
        <v>100</v>
      </c>
      <c r="G96" t="s">
        <v>101</v>
      </c>
      <c r="L96" t="s">
        <v>101</v>
      </c>
      <c r="M96">
        <v>32275025</v>
      </c>
      <c r="N96" t="s">
        <v>140</v>
      </c>
      <c r="O96" t="s">
        <v>200</v>
      </c>
      <c r="P96" s="21">
        <v>1000000</v>
      </c>
      <c r="Q96" s="21">
        <v>0</v>
      </c>
      <c r="R96" s="21">
        <v>0</v>
      </c>
      <c r="S96" s="21">
        <v>0</v>
      </c>
      <c r="T96" s="21">
        <v>0</v>
      </c>
      <c r="U96" s="21">
        <v>1000000</v>
      </c>
      <c r="V96" s="21">
        <v>0</v>
      </c>
      <c r="W96" s="21">
        <v>51171.13</v>
      </c>
      <c r="X96" s="15">
        <v>948828.87</v>
      </c>
      <c r="Y96" t="s">
        <v>105</v>
      </c>
      <c r="Z96" t="s">
        <v>106</v>
      </c>
      <c r="AA96" t="s">
        <v>107</v>
      </c>
      <c r="AE96" t="s">
        <v>107</v>
      </c>
      <c r="AF96">
        <v>30001025</v>
      </c>
      <c r="AG96" t="s">
        <v>108</v>
      </c>
      <c r="AH96" t="s">
        <v>109</v>
      </c>
      <c r="AI96" t="s">
        <v>110</v>
      </c>
      <c r="AJ96" t="s">
        <v>111</v>
      </c>
      <c r="AK96" t="s">
        <v>112</v>
      </c>
      <c r="AL96" t="s">
        <v>113</v>
      </c>
      <c r="AM96" s="2" t="s">
        <v>114</v>
      </c>
      <c r="AN96">
        <v>853025</v>
      </c>
      <c r="AO96" t="s">
        <v>115</v>
      </c>
      <c r="AP96" t="s">
        <v>116</v>
      </c>
      <c r="AQ96" t="s">
        <v>117</v>
      </c>
      <c r="AW96" t="s">
        <v>117</v>
      </c>
      <c r="AX96">
        <v>30130025</v>
      </c>
      <c r="AY96" t="s">
        <v>142</v>
      </c>
      <c r="AZ96" t="s">
        <v>142</v>
      </c>
      <c r="BE96" t="s">
        <v>142</v>
      </c>
      <c r="BF96">
        <v>235025</v>
      </c>
      <c r="BG96" t="s">
        <v>124</v>
      </c>
      <c r="BH96" t="s">
        <v>124</v>
      </c>
      <c r="BM96" t="s">
        <v>124</v>
      </c>
      <c r="BN96">
        <v>4025</v>
      </c>
      <c r="BO96" t="s">
        <v>125</v>
      </c>
      <c r="BP96" t="s">
        <v>125</v>
      </c>
      <c r="BQ96" t="s">
        <v>143</v>
      </c>
      <c r="BR96" t="s">
        <v>153</v>
      </c>
      <c r="BS96" t="s">
        <v>154</v>
      </c>
      <c r="BT96" t="s">
        <v>198</v>
      </c>
      <c r="BU96" t="s">
        <v>198</v>
      </c>
      <c r="BV96">
        <v>3377025</v>
      </c>
      <c r="BW96" t="s">
        <v>129</v>
      </c>
      <c r="BX96" t="s">
        <v>130</v>
      </c>
      <c r="BY96" t="s">
        <v>146</v>
      </c>
      <c r="BZ96" t="s">
        <v>146</v>
      </c>
      <c r="CA96" t="s">
        <v>147</v>
      </c>
      <c r="CC96" t="s">
        <v>147</v>
      </c>
      <c r="CD96">
        <v>95025</v>
      </c>
      <c r="CE96" t="s">
        <v>134</v>
      </c>
      <c r="CF96" t="s">
        <v>134</v>
      </c>
      <c r="CG96" t="s">
        <v>134</v>
      </c>
      <c r="CH96" t="s">
        <v>152</v>
      </c>
      <c r="CI96" t="s">
        <v>143</v>
      </c>
      <c r="CJ96" t="s">
        <v>143</v>
      </c>
      <c r="CK96" t="s">
        <v>136</v>
      </c>
      <c r="CL96" t="s">
        <v>137</v>
      </c>
      <c r="CM96" t="s">
        <v>138</v>
      </c>
    </row>
    <row r="97" spans="1:91" ht="15" x14ac:dyDescent="0.25">
      <c r="A97" t="s">
        <v>95</v>
      </c>
      <c r="B97" t="s">
        <v>96</v>
      </c>
      <c r="C97" t="s">
        <v>97</v>
      </c>
      <c r="D97" t="s">
        <v>98</v>
      </c>
      <c r="E97" t="s">
        <v>99</v>
      </c>
      <c r="F97" t="s">
        <v>100</v>
      </c>
      <c r="G97" t="s">
        <v>101</v>
      </c>
      <c r="L97" t="s">
        <v>101</v>
      </c>
      <c r="M97">
        <v>32275025</v>
      </c>
      <c r="N97" t="s">
        <v>140</v>
      </c>
      <c r="O97" t="s">
        <v>200</v>
      </c>
      <c r="P97" s="21">
        <v>1000000</v>
      </c>
      <c r="Q97" s="21">
        <v>0</v>
      </c>
      <c r="R97" s="21">
        <v>0</v>
      </c>
      <c r="S97" s="21">
        <v>0</v>
      </c>
      <c r="T97" s="21">
        <v>0</v>
      </c>
      <c r="U97" s="21">
        <v>1000000</v>
      </c>
      <c r="V97" s="21">
        <v>0</v>
      </c>
      <c r="W97" s="21">
        <v>98956.52</v>
      </c>
      <c r="X97" s="15">
        <v>901043.48</v>
      </c>
      <c r="Y97" t="s">
        <v>105</v>
      </c>
      <c r="Z97" t="s">
        <v>106</v>
      </c>
      <c r="AA97" t="s">
        <v>107</v>
      </c>
      <c r="AE97" t="s">
        <v>107</v>
      </c>
      <c r="AF97">
        <v>30001025</v>
      </c>
      <c r="AG97" t="s">
        <v>108</v>
      </c>
      <c r="AH97" t="s">
        <v>109</v>
      </c>
      <c r="AI97" t="s">
        <v>110</v>
      </c>
      <c r="AJ97" t="s">
        <v>111</v>
      </c>
      <c r="AK97" t="s">
        <v>112</v>
      </c>
      <c r="AL97" t="s">
        <v>113</v>
      </c>
      <c r="AM97" s="2" t="s">
        <v>114</v>
      </c>
      <c r="AN97">
        <v>853025</v>
      </c>
      <c r="AO97" t="s">
        <v>115</v>
      </c>
      <c r="AP97" t="s">
        <v>116</v>
      </c>
      <c r="AQ97" t="s">
        <v>117</v>
      </c>
      <c r="AW97" t="s">
        <v>117</v>
      </c>
      <c r="AX97">
        <v>30130025</v>
      </c>
      <c r="AY97" t="s">
        <v>142</v>
      </c>
      <c r="AZ97" t="s">
        <v>142</v>
      </c>
      <c r="BE97" t="s">
        <v>142</v>
      </c>
      <c r="BF97">
        <v>235025</v>
      </c>
      <c r="BG97" t="s">
        <v>124</v>
      </c>
      <c r="BH97" t="s">
        <v>124</v>
      </c>
      <c r="BM97" t="s">
        <v>124</v>
      </c>
      <c r="BN97">
        <v>4025</v>
      </c>
      <c r="BO97" t="s">
        <v>125</v>
      </c>
      <c r="BP97" t="s">
        <v>125</v>
      </c>
      <c r="BQ97" t="s">
        <v>143</v>
      </c>
      <c r="BR97" t="s">
        <v>153</v>
      </c>
      <c r="BS97" t="s">
        <v>154</v>
      </c>
      <c r="BT97" t="s">
        <v>155</v>
      </c>
      <c r="BU97" t="s">
        <v>199</v>
      </c>
      <c r="BV97">
        <v>3989025</v>
      </c>
      <c r="BW97" t="s">
        <v>129</v>
      </c>
      <c r="BX97" t="s">
        <v>130</v>
      </c>
      <c r="BY97" t="s">
        <v>146</v>
      </c>
      <c r="BZ97" t="s">
        <v>146</v>
      </c>
      <c r="CA97" t="s">
        <v>147</v>
      </c>
      <c r="CC97" t="s">
        <v>147</v>
      </c>
      <c r="CD97">
        <v>95025</v>
      </c>
      <c r="CE97" t="s">
        <v>134</v>
      </c>
      <c r="CF97" t="s">
        <v>134</v>
      </c>
      <c r="CG97" t="s">
        <v>134</v>
      </c>
      <c r="CH97" t="s">
        <v>152</v>
      </c>
      <c r="CI97" t="s">
        <v>143</v>
      </c>
      <c r="CJ97" t="s">
        <v>143</v>
      </c>
      <c r="CK97" t="s">
        <v>136</v>
      </c>
      <c r="CL97" t="s">
        <v>137</v>
      </c>
      <c r="CM97" t="s">
        <v>138</v>
      </c>
    </row>
    <row r="98" spans="1:91" ht="15" x14ac:dyDescent="0.25">
      <c r="A98" t="s">
        <v>95</v>
      </c>
      <c r="B98" t="s">
        <v>96</v>
      </c>
      <c r="C98" t="s">
        <v>97</v>
      </c>
      <c r="D98" t="s">
        <v>98</v>
      </c>
      <c r="E98" t="s">
        <v>99</v>
      </c>
      <c r="F98" t="s">
        <v>100</v>
      </c>
      <c r="G98" t="s">
        <v>101</v>
      </c>
      <c r="L98" t="s">
        <v>101</v>
      </c>
      <c r="M98">
        <v>32275025</v>
      </c>
      <c r="N98" t="s">
        <v>140</v>
      </c>
      <c r="O98" t="s">
        <v>200</v>
      </c>
      <c r="P98" s="25">
        <v>1000000</v>
      </c>
      <c r="Q98" s="25">
        <v>0</v>
      </c>
      <c r="R98" s="25">
        <v>0</v>
      </c>
      <c r="S98" s="25">
        <v>0</v>
      </c>
      <c r="T98" s="25">
        <v>0</v>
      </c>
      <c r="U98" s="25">
        <v>1000000</v>
      </c>
      <c r="V98" s="25">
        <v>526209.6</v>
      </c>
      <c r="W98" s="25">
        <v>0</v>
      </c>
      <c r="X98" s="1">
        <v>473790.4</v>
      </c>
      <c r="Y98" t="s">
        <v>105</v>
      </c>
      <c r="Z98" t="s">
        <v>106</v>
      </c>
      <c r="AA98" t="s">
        <v>107</v>
      </c>
      <c r="AE98" t="s">
        <v>107</v>
      </c>
      <c r="AF98">
        <v>30001025</v>
      </c>
      <c r="AG98" t="s">
        <v>108</v>
      </c>
      <c r="AH98" t="s">
        <v>109</v>
      </c>
      <c r="AI98" t="s">
        <v>201</v>
      </c>
      <c r="AJ98" t="s">
        <v>202</v>
      </c>
      <c r="AM98" s="3" t="s">
        <v>202</v>
      </c>
      <c r="AN98">
        <v>341025</v>
      </c>
      <c r="AO98" t="s">
        <v>115</v>
      </c>
      <c r="AP98" t="s">
        <v>116</v>
      </c>
      <c r="AQ98" t="s">
        <v>141</v>
      </c>
      <c r="AW98" t="s">
        <v>141</v>
      </c>
      <c r="AX98">
        <v>30014025</v>
      </c>
      <c r="AY98" t="s">
        <v>142</v>
      </c>
      <c r="AZ98" t="s">
        <v>142</v>
      </c>
      <c r="BE98" t="s">
        <v>142</v>
      </c>
      <c r="BF98">
        <v>235025</v>
      </c>
      <c r="BG98" t="s">
        <v>124</v>
      </c>
      <c r="BH98" t="s">
        <v>124</v>
      </c>
      <c r="BM98" t="s">
        <v>124</v>
      </c>
      <c r="BN98">
        <v>4025</v>
      </c>
      <c r="BO98" t="s">
        <v>125</v>
      </c>
      <c r="BP98" t="s">
        <v>125</v>
      </c>
      <c r="BQ98" t="s">
        <v>143</v>
      </c>
      <c r="BR98" t="s">
        <v>173</v>
      </c>
      <c r="BS98" t="s">
        <v>182</v>
      </c>
      <c r="BT98" t="s">
        <v>183</v>
      </c>
      <c r="BU98" t="s">
        <v>183</v>
      </c>
      <c r="BV98">
        <v>2126025</v>
      </c>
      <c r="BW98" t="s">
        <v>129</v>
      </c>
      <c r="BX98" t="s">
        <v>130</v>
      </c>
      <c r="BY98" t="s">
        <v>146</v>
      </c>
      <c r="BZ98" t="s">
        <v>146</v>
      </c>
      <c r="CA98" t="s">
        <v>147</v>
      </c>
      <c r="CC98" t="s">
        <v>147</v>
      </c>
      <c r="CD98">
        <v>95025</v>
      </c>
      <c r="CE98" t="s">
        <v>134</v>
      </c>
      <c r="CF98" t="s">
        <v>134</v>
      </c>
      <c r="CG98" t="s">
        <v>134</v>
      </c>
      <c r="CH98" t="s">
        <v>152</v>
      </c>
      <c r="CI98" t="s">
        <v>143</v>
      </c>
      <c r="CJ98" t="s">
        <v>143</v>
      </c>
      <c r="CK98" t="s">
        <v>136</v>
      </c>
      <c r="CL98" t="s">
        <v>137</v>
      </c>
      <c r="CM98" t="s">
        <v>138</v>
      </c>
    </row>
    <row r="99" spans="1:91" ht="15" x14ac:dyDescent="0.25">
      <c r="A99" t="s">
        <v>95</v>
      </c>
      <c r="B99" t="s">
        <v>96</v>
      </c>
      <c r="C99" t="s">
        <v>97</v>
      </c>
      <c r="D99" t="s">
        <v>98</v>
      </c>
      <c r="E99" t="s">
        <v>99</v>
      </c>
      <c r="F99" t="s">
        <v>100</v>
      </c>
      <c r="G99" t="s">
        <v>101</v>
      </c>
      <c r="L99" t="s">
        <v>101</v>
      </c>
      <c r="M99">
        <v>32275025</v>
      </c>
      <c r="N99" t="s">
        <v>140</v>
      </c>
      <c r="O99" t="s">
        <v>200</v>
      </c>
      <c r="P99" s="21">
        <v>1000000</v>
      </c>
      <c r="Q99" s="21">
        <v>0</v>
      </c>
      <c r="R99" s="21">
        <v>0</v>
      </c>
      <c r="S99" s="21">
        <v>300000</v>
      </c>
      <c r="T99" s="21">
        <v>0</v>
      </c>
      <c r="U99" s="21">
        <v>1300000</v>
      </c>
      <c r="V99" s="21">
        <v>0</v>
      </c>
      <c r="W99" s="21">
        <v>1885500.5</v>
      </c>
      <c r="X99" s="15">
        <v>-585500.5</v>
      </c>
      <c r="Y99" t="s">
        <v>105</v>
      </c>
      <c r="Z99" t="s">
        <v>106</v>
      </c>
      <c r="AA99" t="s">
        <v>107</v>
      </c>
      <c r="AE99" t="s">
        <v>107</v>
      </c>
      <c r="AF99">
        <v>30001025</v>
      </c>
      <c r="AG99" t="s">
        <v>108</v>
      </c>
      <c r="AH99" t="s">
        <v>109</v>
      </c>
      <c r="AI99" t="s">
        <v>110</v>
      </c>
      <c r="AJ99" t="s">
        <v>111</v>
      </c>
      <c r="AK99" t="s">
        <v>112</v>
      </c>
      <c r="AL99" t="s">
        <v>113</v>
      </c>
      <c r="AM99" s="2" t="s">
        <v>114</v>
      </c>
      <c r="AN99">
        <v>853025</v>
      </c>
      <c r="AO99" t="s">
        <v>115</v>
      </c>
      <c r="AP99" t="s">
        <v>116</v>
      </c>
      <c r="AQ99" t="s">
        <v>117</v>
      </c>
      <c r="AW99" t="s">
        <v>117</v>
      </c>
      <c r="AX99">
        <v>30130025</v>
      </c>
      <c r="AY99" t="s">
        <v>142</v>
      </c>
      <c r="AZ99" t="s">
        <v>142</v>
      </c>
      <c r="BE99" t="s">
        <v>142</v>
      </c>
      <c r="BF99">
        <v>235025</v>
      </c>
      <c r="BG99" t="s">
        <v>124</v>
      </c>
      <c r="BH99" t="s">
        <v>124</v>
      </c>
      <c r="BM99" t="s">
        <v>124</v>
      </c>
      <c r="BN99">
        <v>4025</v>
      </c>
      <c r="BO99" t="s">
        <v>125</v>
      </c>
      <c r="BP99" t="s">
        <v>125</v>
      </c>
      <c r="BQ99" t="s">
        <v>143</v>
      </c>
      <c r="BR99" t="s">
        <v>149</v>
      </c>
      <c r="BS99" t="s">
        <v>150</v>
      </c>
      <c r="BT99" t="s">
        <v>191</v>
      </c>
      <c r="BU99" t="s">
        <v>191</v>
      </c>
      <c r="BV99">
        <v>3488025</v>
      </c>
      <c r="BW99" t="s">
        <v>129</v>
      </c>
      <c r="BX99" t="s">
        <v>130</v>
      </c>
      <c r="BY99" t="s">
        <v>146</v>
      </c>
      <c r="BZ99" t="s">
        <v>146</v>
      </c>
      <c r="CA99" t="s">
        <v>147</v>
      </c>
      <c r="CC99" t="s">
        <v>147</v>
      </c>
      <c r="CD99">
        <v>95025</v>
      </c>
      <c r="CE99" t="s">
        <v>134</v>
      </c>
      <c r="CF99" t="s">
        <v>134</v>
      </c>
      <c r="CG99" t="s">
        <v>134</v>
      </c>
      <c r="CH99" t="s">
        <v>152</v>
      </c>
      <c r="CI99" t="s">
        <v>143</v>
      </c>
      <c r="CJ99" t="s">
        <v>143</v>
      </c>
      <c r="CK99" t="s">
        <v>136</v>
      </c>
      <c r="CL99" t="s">
        <v>137</v>
      </c>
      <c r="CM99" t="s">
        <v>138</v>
      </c>
    </row>
    <row r="100" spans="1:91" ht="15" x14ac:dyDescent="0.25">
      <c r="A100" t="s">
        <v>95</v>
      </c>
      <c r="B100" t="s">
        <v>96</v>
      </c>
      <c r="C100" t="s">
        <v>97</v>
      </c>
      <c r="D100" t="s">
        <v>98</v>
      </c>
      <c r="E100" t="s">
        <v>99</v>
      </c>
      <c r="F100" t="s">
        <v>100</v>
      </c>
      <c r="G100" t="s">
        <v>101</v>
      </c>
      <c r="L100" t="s">
        <v>101</v>
      </c>
      <c r="M100">
        <v>32275025</v>
      </c>
      <c r="N100" t="s">
        <v>140</v>
      </c>
      <c r="O100" t="s">
        <v>200</v>
      </c>
      <c r="P100" s="24">
        <v>1000000</v>
      </c>
      <c r="Q100" s="24">
        <v>0</v>
      </c>
      <c r="R100" s="24">
        <v>0</v>
      </c>
      <c r="S100" s="24">
        <v>1000000</v>
      </c>
      <c r="T100" s="24">
        <v>0</v>
      </c>
      <c r="U100" s="24">
        <v>2000000</v>
      </c>
      <c r="V100" s="24">
        <v>924834.5</v>
      </c>
      <c r="W100" s="24">
        <v>441750</v>
      </c>
      <c r="X100" s="14">
        <v>633415.5</v>
      </c>
      <c r="Y100" t="s">
        <v>105</v>
      </c>
      <c r="Z100" t="s">
        <v>106</v>
      </c>
      <c r="AA100" t="s">
        <v>107</v>
      </c>
      <c r="AE100" t="s">
        <v>107</v>
      </c>
      <c r="AF100">
        <v>30001025</v>
      </c>
      <c r="AG100" t="s">
        <v>108</v>
      </c>
      <c r="AH100" t="s">
        <v>109</v>
      </c>
      <c r="AI100" t="s">
        <v>110</v>
      </c>
      <c r="AJ100" t="s">
        <v>111</v>
      </c>
      <c r="AK100" t="s">
        <v>112</v>
      </c>
      <c r="AL100" t="s">
        <v>113</v>
      </c>
      <c r="AM100" s="2" t="s">
        <v>114</v>
      </c>
      <c r="AN100">
        <v>853025</v>
      </c>
      <c r="AO100" t="s">
        <v>115</v>
      </c>
      <c r="AP100" t="s">
        <v>116</v>
      </c>
      <c r="AQ100" t="s">
        <v>117</v>
      </c>
      <c r="AW100" t="s">
        <v>117</v>
      </c>
      <c r="AX100">
        <v>30130025</v>
      </c>
      <c r="AY100" t="s">
        <v>142</v>
      </c>
      <c r="AZ100" t="s">
        <v>142</v>
      </c>
      <c r="BE100" t="s">
        <v>142</v>
      </c>
      <c r="BF100">
        <v>235025</v>
      </c>
      <c r="BG100" t="s">
        <v>124</v>
      </c>
      <c r="BH100" t="s">
        <v>124</v>
      </c>
      <c r="BM100" t="s">
        <v>124</v>
      </c>
      <c r="BN100">
        <v>4025</v>
      </c>
      <c r="BO100" t="s">
        <v>125</v>
      </c>
      <c r="BP100" t="s">
        <v>125</v>
      </c>
      <c r="BQ100" t="s">
        <v>143</v>
      </c>
      <c r="BR100" t="s">
        <v>188</v>
      </c>
      <c r="BS100" t="s">
        <v>189</v>
      </c>
      <c r="BT100" t="s">
        <v>190</v>
      </c>
      <c r="BU100" t="s">
        <v>190</v>
      </c>
      <c r="BV100">
        <v>2347025</v>
      </c>
      <c r="BW100" t="s">
        <v>129</v>
      </c>
      <c r="BX100" t="s">
        <v>130</v>
      </c>
      <c r="BY100" t="s">
        <v>146</v>
      </c>
      <c r="BZ100" t="s">
        <v>146</v>
      </c>
      <c r="CA100" t="s">
        <v>147</v>
      </c>
      <c r="CC100" t="s">
        <v>147</v>
      </c>
      <c r="CD100">
        <v>95025</v>
      </c>
      <c r="CE100" t="s">
        <v>134</v>
      </c>
      <c r="CF100" t="s">
        <v>134</v>
      </c>
      <c r="CG100" t="s">
        <v>134</v>
      </c>
      <c r="CH100" t="s">
        <v>152</v>
      </c>
      <c r="CI100" t="s">
        <v>143</v>
      </c>
      <c r="CJ100" t="s">
        <v>143</v>
      </c>
      <c r="CK100" t="s">
        <v>136</v>
      </c>
      <c r="CL100" t="s">
        <v>137</v>
      </c>
      <c r="CM100" t="s">
        <v>138</v>
      </c>
    </row>
    <row r="101" spans="1:91" ht="15" x14ac:dyDescent="0.25">
      <c r="A101" t="s">
        <v>95</v>
      </c>
      <c r="B101" t="s">
        <v>96</v>
      </c>
      <c r="C101" t="s">
        <v>97</v>
      </c>
      <c r="D101" t="s">
        <v>98</v>
      </c>
      <c r="E101" t="s">
        <v>99</v>
      </c>
      <c r="F101" t="s">
        <v>100</v>
      </c>
      <c r="G101" t="s">
        <v>101</v>
      </c>
      <c r="L101" t="s">
        <v>101</v>
      </c>
      <c r="M101">
        <v>32275025</v>
      </c>
      <c r="N101" t="s">
        <v>140</v>
      </c>
      <c r="O101" t="s">
        <v>200</v>
      </c>
      <c r="P101" s="23">
        <v>1000000</v>
      </c>
      <c r="Q101" s="23">
        <v>0</v>
      </c>
      <c r="R101" s="23">
        <v>0</v>
      </c>
      <c r="S101" s="23">
        <v>1700000</v>
      </c>
      <c r="T101" s="23">
        <v>0</v>
      </c>
      <c r="U101" s="23">
        <v>2700000</v>
      </c>
      <c r="V101" s="23">
        <v>0</v>
      </c>
      <c r="W101" s="23">
        <v>3440240.22</v>
      </c>
      <c r="X101" s="17">
        <v>-740240.22</v>
      </c>
      <c r="Y101" t="s">
        <v>105</v>
      </c>
      <c r="Z101" t="s">
        <v>106</v>
      </c>
      <c r="AA101" t="s">
        <v>107</v>
      </c>
      <c r="AE101" t="s">
        <v>107</v>
      </c>
      <c r="AF101">
        <v>30001025</v>
      </c>
      <c r="AG101" t="s">
        <v>108</v>
      </c>
      <c r="AH101" t="s">
        <v>109</v>
      </c>
      <c r="AI101" t="s">
        <v>110</v>
      </c>
      <c r="AJ101" t="s">
        <v>111</v>
      </c>
      <c r="AK101" t="s">
        <v>112</v>
      </c>
      <c r="AL101" t="s">
        <v>113</v>
      </c>
      <c r="AM101" s="2" t="s">
        <v>114</v>
      </c>
      <c r="AN101">
        <v>853025</v>
      </c>
      <c r="AO101" t="s">
        <v>115</v>
      </c>
      <c r="AP101" t="s">
        <v>116</v>
      </c>
      <c r="AQ101" t="s">
        <v>117</v>
      </c>
      <c r="AW101" t="s">
        <v>117</v>
      </c>
      <c r="AX101">
        <v>30130025</v>
      </c>
      <c r="AY101" t="s">
        <v>142</v>
      </c>
      <c r="AZ101" t="s">
        <v>142</v>
      </c>
      <c r="BE101" t="s">
        <v>142</v>
      </c>
      <c r="BF101">
        <v>235025</v>
      </c>
      <c r="BG101" t="s">
        <v>124</v>
      </c>
      <c r="BH101" t="s">
        <v>124</v>
      </c>
      <c r="BM101" t="s">
        <v>124</v>
      </c>
      <c r="BN101">
        <v>4025</v>
      </c>
      <c r="BO101" t="s">
        <v>125</v>
      </c>
      <c r="BP101" t="s">
        <v>125</v>
      </c>
      <c r="BQ101" t="s">
        <v>143</v>
      </c>
      <c r="BR101" t="s">
        <v>197</v>
      </c>
      <c r="BS101" t="s">
        <v>197</v>
      </c>
      <c r="BU101" t="s">
        <v>197</v>
      </c>
      <c r="BV101">
        <v>823025</v>
      </c>
      <c r="BW101" t="s">
        <v>129</v>
      </c>
      <c r="BX101" t="s">
        <v>130</v>
      </c>
      <c r="BY101" t="s">
        <v>146</v>
      </c>
      <c r="BZ101" t="s">
        <v>146</v>
      </c>
      <c r="CA101" t="s">
        <v>147</v>
      </c>
      <c r="CC101" t="s">
        <v>147</v>
      </c>
      <c r="CD101">
        <v>95025</v>
      </c>
      <c r="CE101" t="s">
        <v>134</v>
      </c>
      <c r="CF101" t="s">
        <v>134</v>
      </c>
      <c r="CG101" t="s">
        <v>134</v>
      </c>
      <c r="CH101" t="s">
        <v>152</v>
      </c>
      <c r="CI101" t="s">
        <v>143</v>
      </c>
      <c r="CJ101" t="s">
        <v>143</v>
      </c>
      <c r="CK101" t="s">
        <v>136</v>
      </c>
      <c r="CL101" t="s">
        <v>137</v>
      </c>
      <c r="CM101" t="s">
        <v>138</v>
      </c>
    </row>
    <row r="102" spans="1:91" ht="15" x14ac:dyDescent="0.25">
      <c r="A102" t="s">
        <v>95</v>
      </c>
      <c r="B102" t="s">
        <v>96</v>
      </c>
      <c r="C102" t="s">
        <v>97</v>
      </c>
      <c r="D102" t="s">
        <v>98</v>
      </c>
      <c r="E102" t="s">
        <v>99</v>
      </c>
      <c r="F102" t="s">
        <v>100</v>
      </c>
      <c r="G102" t="s">
        <v>101</v>
      </c>
      <c r="L102" t="s">
        <v>101</v>
      </c>
      <c r="M102">
        <v>32275025</v>
      </c>
      <c r="N102" t="s">
        <v>140</v>
      </c>
      <c r="O102" t="s">
        <v>200</v>
      </c>
      <c r="P102" s="20">
        <v>1200000</v>
      </c>
      <c r="Q102" s="20">
        <v>100000</v>
      </c>
      <c r="R102" s="20">
        <v>0</v>
      </c>
      <c r="S102" s="20">
        <v>0</v>
      </c>
      <c r="T102" s="20">
        <v>0</v>
      </c>
      <c r="U102" s="20">
        <v>1300000</v>
      </c>
      <c r="V102" s="20">
        <v>0</v>
      </c>
      <c r="W102" s="20">
        <v>1139448.8700000001</v>
      </c>
      <c r="X102" s="18">
        <v>160551.13</v>
      </c>
      <c r="Y102" t="s">
        <v>105</v>
      </c>
      <c r="Z102" t="s">
        <v>106</v>
      </c>
      <c r="AA102" t="s">
        <v>107</v>
      </c>
      <c r="AE102" t="s">
        <v>107</v>
      </c>
      <c r="AF102">
        <v>30001025</v>
      </c>
      <c r="AG102" t="s">
        <v>108</v>
      </c>
      <c r="AH102" t="s">
        <v>109</v>
      </c>
      <c r="AI102" t="s">
        <v>201</v>
      </c>
      <c r="AJ102" t="s">
        <v>202</v>
      </c>
      <c r="AM102" s="3" t="s">
        <v>202</v>
      </c>
      <c r="AN102">
        <v>341025</v>
      </c>
      <c r="AO102" t="s">
        <v>115</v>
      </c>
      <c r="AP102" t="s">
        <v>116</v>
      </c>
      <c r="AQ102" t="s">
        <v>141</v>
      </c>
      <c r="AW102" t="s">
        <v>141</v>
      </c>
      <c r="AX102">
        <v>30014025</v>
      </c>
      <c r="AY102" t="s">
        <v>142</v>
      </c>
      <c r="AZ102" t="s">
        <v>142</v>
      </c>
      <c r="BE102" t="s">
        <v>142</v>
      </c>
      <c r="BF102">
        <v>235025</v>
      </c>
      <c r="BG102" t="s">
        <v>124</v>
      </c>
      <c r="BH102" t="s">
        <v>124</v>
      </c>
      <c r="BM102" t="s">
        <v>124</v>
      </c>
      <c r="BN102">
        <v>4025</v>
      </c>
      <c r="BO102" t="s">
        <v>125</v>
      </c>
      <c r="BP102" t="s">
        <v>125</v>
      </c>
      <c r="BQ102" t="s">
        <v>224</v>
      </c>
      <c r="BR102" t="s">
        <v>225</v>
      </c>
      <c r="BS102" t="s">
        <v>226</v>
      </c>
      <c r="BT102" t="s">
        <v>227</v>
      </c>
      <c r="BU102" t="s">
        <v>309</v>
      </c>
      <c r="BV102">
        <v>4145025</v>
      </c>
      <c r="BW102" t="s">
        <v>129</v>
      </c>
      <c r="BX102" t="s">
        <v>130</v>
      </c>
      <c r="BY102" t="s">
        <v>146</v>
      </c>
      <c r="BZ102" t="s">
        <v>146</v>
      </c>
      <c r="CA102" t="s">
        <v>147</v>
      </c>
      <c r="CC102" t="s">
        <v>147</v>
      </c>
      <c r="CD102">
        <v>95025</v>
      </c>
      <c r="CE102" t="s">
        <v>134</v>
      </c>
      <c r="CF102" t="s">
        <v>134</v>
      </c>
      <c r="CG102" t="s">
        <v>134</v>
      </c>
      <c r="CH102" t="s">
        <v>152</v>
      </c>
      <c r="CI102" t="s">
        <v>224</v>
      </c>
      <c r="CJ102" t="s">
        <v>224</v>
      </c>
      <c r="CK102" t="s">
        <v>136</v>
      </c>
      <c r="CL102" t="s">
        <v>137</v>
      </c>
      <c r="CM102" t="s">
        <v>138</v>
      </c>
    </row>
    <row r="103" spans="1:91" ht="15" x14ac:dyDescent="0.25">
      <c r="A103" t="s">
        <v>95</v>
      </c>
      <c r="B103" t="s">
        <v>96</v>
      </c>
      <c r="C103" t="s">
        <v>97</v>
      </c>
      <c r="D103" t="s">
        <v>98</v>
      </c>
      <c r="E103" t="s">
        <v>99</v>
      </c>
      <c r="F103" t="s">
        <v>100</v>
      </c>
      <c r="G103" t="s">
        <v>101</v>
      </c>
      <c r="L103" t="s">
        <v>101</v>
      </c>
      <c r="M103">
        <v>32275025</v>
      </c>
      <c r="N103" t="s">
        <v>140</v>
      </c>
      <c r="O103" t="s">
        <v>200</v>
      </c>
      <c r="P103" s="25">
        <v>5000000</v>
      </c>
      <c r="Q103" s="25">
        <v>0</v>
      </c>
      <c r="R103" s="25">
        <v>0</v>
      </c>
      <c r="S103" s="25">
        <v>-3000000</v>
      </c>
      <c r="T103" s="25">
        <v>0</v>
      </c>
      <c r="U103" s="25">
        <v>2000000</v>
      </c>
      <c r="V103" s="25">
        <v>0</v>
      </c>
      <c r="W103" s="25">
        <v>0</v>
      </c>
      <c r="X103" s="1">
        <v>2000000</v>
      </c>
      <c r="Y103" t="s">
        <v>105</v>
      </c>
      <c r="Z103" t="s">
        <v>106</v>
      </c>
      <c r="AA103" t="s">
        <v>107</v>
      </c>
      <c r="AE103" t="s">
        <v>107</v>
      </c>
      <c r="AF103">
        <v>30001025</v>
      </c>
      <c r="AG103" t="s">
        <v>108</v>
      </c>
      <c r="AH103" t="s">
        <v>109</v>
      </c>
      <c r="AI103" t="s">
        <v>110</v>
      </c>
      <c r="AJ103" t="s">
        <v>111</v>
      </c>
      <c r="AK103" t="s">
        <v>112</v>
      </c>
      <c r="AL103" t="s">
        <v>113</v>
      </c>
      <c r="AM103" s="2" t="s">
        <v>114</v>
      </c>
      <c r="AN103">
        <v>853025</v>
      </c>
      <c r="AO103" t="s">
        <v>115</v>
      </c>
      <c r="AP103" t="s">
        <v>116</v>
      </c>
      <c r="AQ103" t="s">
        <v>117</v>
      </c>
      <c r="AW103" t="s">
        <v>117</v>
      </c>
      <c r="AX103">
        <v>30130025</v>
      </c>
      <c r="AY103" t="s">
        <v>142</v>
      </c>
      <c r="AZ103" t="s">
        <v>142</v>
      </c>
      <c r="BE103" t="s">
        <v>142</v>
      </c>
      <c r="BF103">
        <v>235025</v>
      </c>
      <c r="BG103" t="s">
        <v>124</v>
      </c>
      <c r="BH103" t="s">
        <v>124</v>
      </c>
      <c r="BM103" t="s">
        <v>124</v>
      </c>
      <c r="BN103">
        <v>4025</v>
      </c>
      <c r="BO103" t="s">
        <v>125</v>
      </c>
      <c r="BP103" t="s">
        <v>125</v>
      </c>
      <c r="BQ103" t="s">
        <v>143</v>
      </c>
      <c r="BR103" t="s">
        <v>175</v>
      </c>
      <c r="BS103" t="s">
        <v>186</v>
      </c>
      <c r="BT103" t="s">
        <v>187</v>
      </c>
      <c r="BU103" t="s">
        <v>187</v>
      </c>
      <c r="BV103">
        <v>2694025</v>
      </c>
      <c r="BW103" t="s">
        <v>129</v>
      </c>
      <c r="BX103" t="s">
        <v>130</v>
      </c>
      <c r="BY103" t="s">
        <v>146</v>
      </c>
      <c r="BZ103" t="s">
        <v>146</v>
      </c>
      <c r="CA103" t="s">
        <v>147</v>
      </c>
      <c r="CC103" t="s">
        <v>147</v>
      </c>
      <c r="CD103">
        <v>95025</v>
      </c>
      <c r="CE103" t="s">
        <v>134</v>
      </c>
      <c r="CF103" t="s">
        <v>134</v>
      </c>
      <c r="CG103" t="s">
        <v>134</v>
      </c>
      <c r="CH103" t="s">
        <v>152</v>
      </c>
      <c r="CI103" t="s">
        <v>143</v>
      </c>
      <c r="CJ103" t="s">
        <v>143</v>
      </c>
      <c r="CK103" t="s">
        <v>136</v>
      </c>
      <c r="CL103" t="s">
        <v>137</v>
      </c>
      <c r="CM103" t="s">
        <v>138</v>
      </c>
    </row>
    <row r="104" spans="1:91" ht="15" x14ac:dyDescent="0.25">
      <c r="A104" t="s">
        <v>95</v>
      </c>
      <c r="B104" t="s">
        <v>96</v>
      </c>
      <c r="C104" t="s">
        <v>97</v>
      </c>
      <c r="D104" t="s">
        <v>98</v>
      </c>
      <c r="E104" t="s">
        <v>99</v>
      </c>
      <c r="F104" t="s">
        <v>100</v>
      </c>
      <c r="G104" t="s">
        <v>101</v>
      </c>
      <c r="L104" t="s">
        <v>101</v>
      </c>
      <c r="M104">
        <v>32275025</v>
      </c>
      <c r="N104" t="s">
        <v>140</v>
      </c>
      <c r="O104" t="s">
        <v>200</v>
      </c>
      <c r="P104" s="25">
        <v>5000000</v>
      </c>
      <c r="Q104" s="25">
        <v>0</v>
      </c>
      <c r="R104" s="25">
        <v>0</v>
      </c>
      <c r="S104" s="25">
        <v>0</v>
      </c>
      <c r="T104" s="25">
        <v>0</v>
      </c>
      <c r="U104" s="25">
        <v>5000000</v>
      </c>
      <c r="V104" s="25">
        <v>966203</v>
      </c>
      <c r="W104" s="25">
        <v>438000</v>
      </c>
      <c r="X104" s="1">
        <v>3595797</v>
      </c>
      <c r="Y104" t="s">
        <v>105</v>
      </c>
      <c r="Z104" t="s">
        <v>106</v>
      </c>
      <c r="AA104" t="s">
        <v>107</v>
      </c>
      <c r="AE104" t="s">
        <v>107</v>
      </c>
      <c r="AF104">
        <v>30001025</v>
      </c>
      <c r="AG104" t="s">
        <v>108</v>
      </c>
      <c r="AH104" t="s">
        <v>109</v>
      </c>
      <c r="AI104" t="s">
        <v>110</v>
      </c>
      <c r="AJ104" t="s">
        <v>111</v>
      </c>
      <c r="AK104" t="s">
        <v>112</v>
      </c>
      <c r="AL104" t="s">
        <v>113</v>
      </c>
      <c r="AM104" s="2" t="s">
        <v>114</v>
      </c>
      <c r="AN104">
        <v>853025</v>
      </c>
      <c r="AO104" t="s">
        <v>115</v>
      </c>
      <c r="AP104" t="s">
        <v>116</v>
      </c>
      <c r="AQ104" t="s">
        <v>117</v>
      </c>
      <c r="AW104" t="s">
        <v>117</v>
      </c>
      <c r="AX104">
        <v>30130025</v>
      </c>
      <c r="AY104" t="s">
        <v>142</v>
      </c>
      <c r="AZ104" t="s">
        <v>142</v>
      </c>
      <c r="BE104" t="s">
        <v>142</v>
      </c>
      <c r="BF104">
        <v>235025</v>
      </c>
      <c r="BG104" t="s">
        <v>124</v>
      </c>
      <c r="BH104" t="s">
        <v>124</v>
      </c>
      <c r="BM104" t="s">
        <v>124</v>
      </c>
      <c r="BN104">
        <v>4025</v>
      </c>
      <c r="BO104" t="s">
        <v>125</v>
      </c>
      <c r="BP104" t="s">
        <v>125</v>
      </c>
      <c r="BQ104" t="s">
        <v>143</v>
      </c>
      <c r="BR104" t="s">
        <v>173</v>
      </c>
      <c r="BS104" t="s">
        <v>182</v>
      </c>
      <c r="BT104" t="s">
        <v>183</v>
      </c>
      <c r="BU104" t="s">
        <v>183</v>
      </c>
      <c r="BV104">
        <v>2126025</v>
      </c>
      <c r="BW104" t="s">
        <v>129</v>
      </c>
      <c r="BX104" t="s">
        <v>130</v>
      </c>
      <c r="BY104" t="s">
        <v>146</v>
      </c>
      <c r="BZ104" t="s">
        <v>146</v>
      </c>
      <c r="CA104" t="s">
        <v>147</v>
      </c>
      <c r="CC104" t="s">
        <v>147</v>
      </c>
      <c r="CD104">
        <v>95025</v>
      </c>
      <c r="CE104" t="s">
        <v>134</v>
      </c>
      <c r="CF104" t="s">
        <v>134</v>
      </c>
      <c r="CG104" t="s">
        <v>134</v>
      </c>
      <c r="CH104" t="s">
        <v>152</v>
      </c>
      <c r="CI104" t="s">
        <v>143</v>
      </c>
      <c r="CJ104" t="s">
        <v>143</v>
      </c>
      <c r="CK104" t="s">
        <v>136</v>
      </c>
      <c r="CL104" t="s">
        <v>137</v>
      </c>
      <c r="CM104" t="s">
        <v>138</v>
      </c>
    </row>
    <row r="105" spans="1:91" ht="15" x14ac:dyDescent="0.25">
      <c r="A105" t="s">
        <v>95</v>
      </c>
      <c r="B105" t="s">
        <v>96</v>
      </c>
      <c r="C105" t="s">
        <v>97</v>
      </c>
      <c r="D105" t="s">
        <v>98</v>
      </c>
      <c r="E105" t="s">
        <v>99</v>
      </c>
      <c r="F105" t="s">
        <v>100</v>
      </c>
      <c r="G105" t="s">
        <v>101</v>
      </c>
      <c r="L105" t="s">
        <v>101</v>
      </c>
      <c r="M105">
        <v>32275025</v>
      </c>
      <c r="N105" t="s">
        <v>140</v>
      </c>
      <c r="O105" t="s">
        <v>200</v>
      </c>
      <c r="P105" s="20">
        <v>9240000</v>
      </c>
      <c r="Q105" s="20">
        <v>876000</v>
      </c>
      <c r="R105" s="20">
        <v>0</v>
      </c>
      <c r="S105" s="20">
        <v>0</v>
      </c>
      <c r="T105" s="20">
        <v>0</v>
      </c>
      <c r="U105" s="20">
        <v>10116000</v>
      </c>
      <c r="V105" s="20">
        <v>0</v>
      </c>
      <c r="W105" s="20">
        <v>8822254.4100000001</v>
      </c>
      <c r="X105" s="18">
        <v>1293745.5900000001</v>
      </c>
      <c r="Y105" t="s">
        <v>105</v>
      </c>
      <c r="Z105" t="s">
        <v>106</v>
      </c>
      <c r="AA105" t="s">
        <v>107</v>
      </c>
      <c r="AE105" t="s">
        <v>107</v>
      </c>
      <c r="AF105">
        <v>30001025</v>
      </c>
      <c r="AG105" t="s">
        <v>108</v>
      </c>
      <c r="AH105" t="s">
        <v>109</v>
      </c>
      <c r="AI105" t="s">
        <v>201</v>
      </c>
      <c r="AJ105" t="s">
        <v>202</v>
      </c>
      <c r="AM105" s="3" t="s">
        <v>202</v>
      </c>
      <c r="AN105">
        <v>341025</v>
      </c>
      <c r="AO105" t="s">
        <v>115</v>
      </c>
      <c r="AP105" t="s">
        <v>116</v>
      </c>
      <c r="AQ105" t="s">
        <v>141</v>
      </c>
      <c r="AW105" t="s">
        <v>141</v>
      </c>
      <c r="AX105">
        <v>30014025</v>
      </c>
      <c r="AY105" t="s">
        <v>142</v>
      </c>
      <c r="AZ105" t="s">
        <v>142</v>
      </c>
      <c r="BE105" t="s">
        <v>142</v>
      </c>
      <c r="BF105">
        <v>235025</v>
      </c>
      <c r="BG105" t="s">
        <v>124</v>
      </c>
      <c r="BH105" t="s">
        <v>124</v>
      </c>
      <c r="BM105" t="s">
        <v>124</v>
      </c>
      <c r="BN105">
        <v>4025</v>
      </c>
      <c r="BO105" t="s">
        <v>125</v>
      </c>
      <c r="BP105" t="s">
        <v>125</v>
      </c>
      <c r="BQ105" t="s">
        <v>224</v>
      </c>
      <c r="BR105" t="s">
        <v>287</v>
      </c>
      <c r="BS105" t="s">
        <v>288</v>
      </c>
      <c r="BT105" t="s">
        <v>310</v>
      </c>
      <c r="BU105" t="s">
        <v>311</v>
      </c>
      <c r="BV105">
        <v>3824025</v>
      </c>
      <c r="BW105" t="s">
        <v>129</v>
      </c>
      <c r="BX105" t="s">
        <v>130</v>
      </c>
      <c r="BY105" t="s">
        <v>146</v>
      </c>
      <c r="BZ105" t="s">
        <v>146</v>
      </c>
      <c r="CA105" t="s">
        <v>147</v>
      </c>
      <c r="CC105" t="s">
        <v>147</v>
      </c>
      <c r="CD105">
        <v>95025</v>
      </c>
      <c r="CE105" t="s">
        <v>134</v>
      </c>
      <c r="CF105" t="s">
        <v>134</v>
      </c>
      <c r="CG105" t="s">
        <v>134</v>
      </c>
      <c r="CH105" t="s">
        <v>152</v>
      </c>
      <c r="CI105" t="s">
        <v>224</v>
      </c>
      <c r="CJ105" t="s">
        <v>224</v>
      </c>
      <c r="CK105" t="s">
        <v>136</v>
      </c>
      <c r="CL105" t="s">
        <v>137</v>
      </c>
      <c r="CM105" t="s">
        <v>138</v>
      </c>
    </row>
    <row r="106" spans="1:91" ht="15" x14ac:dyDescent="0.25">
      <c r="A106" t="s">
        <v>95</v>
      </c>
      <c r="B106" t="s">
        <v>96</v>
      </c>
      <c r="C106" t="s">
        <v>97</v>
      </c>
      <c r="D106" t="s">
        <v>98</v>
      </c>
      <c r="E106" t="s">
        <v>99</v>
      </c>
      <c r="F106" t="s">
        <v>100</v>
      </c>
      <c r="G106" t="s">
        <v>101</v>
      </c>
      <c r="L106" t="s">
        <v>101</v>
      </c>
      <c r="M106">
        <v>32275025</v>
      </c>
      <c r="N106" t="s">
        <v>140</v>
      </c>
      <c r="O106" t="s">
        <v>200</v>
      </c>
      <c r="P106" s="23">
        <v>9300000</v>
      </c>
      <c r="Q106" s="23">
        <v>0</v>
      </c>
      <c r="R106" s="23">
        <v>0</v>
      </c>
      <c r="S106" s="23">
        <v>-6000000</v>
      </c>
      <c r="T106" s="23">
        <v>0</v>
      </c>
      <c r="U106" s="23">
        <v>3300000</v>
      </c>
      <c r="V106" s="23">
        <v>0</v>
      </c>
      <c r="W106" s="23">
        <v>0</v>
      </c>
      <c r="X106" s="17">
        <v>3300000</v>
      </c>
      <c r="Y106" t="s">
        <v>105</v>
      </c>
      <c r="Z106" t="s">
        <v>106</v>
      </c>
      <c r="AA106" t="s">
        <v>107</v>
      </c>
      <c r="AE106" t="s">
        <v>107</v>
      </c>
      <c r="AF106">
        <v>30001025</v>
      </c>
      <c r="AG106" t="s">
        <v>108</v>
      </c>
      <c r="AH106" t="s">
        <v>109</v>
      </c>
      <c r="AI106" t="s">
        <v>110</v>
      </c>
      <c r="AJ106" t="s">
        <v>111</v>
      </c>
      <c r="AK106" t="s">
        <v>112</v>
      </c>
      <c r="AL106" t="s">
        <v>113</v>
      </c>
      <c r="AM106" s="2" t="s">
        <v>114</v>
      </c>
      <c r="AN106">
        <v>853025</v>
      </c>
      <c r="AO106" t="s">
        <v>115</v>
      </c>
      <c r="AP106" t="s">
        <v>116</v>
      </c>
      <c r="AQ106" t="s">
        <v>117</v>
      </c>
      <c r="AW106" t="s">
        <v>117</v>
      </c>
      <c r="AX106">
        <v>30130025</v>
      </c>
      <c r="AY106" t="s">
        <v>142</v>
      </c>
      <c r="AZ106" t="s">
        <v>142</v>
      </c>
      <c r="BE106" t="s">
        <v>142</v>
      </c>
      <c r="BF106">
        <v>235025</v>
      </c>
      <c r="BG106" t="s">
        <v>124</v>
      </c>
      <c r="BH106" t="s">
        <v>124</v>
      </c>
      <c r="BM106" t="s">
        <v>124</v>
      </c>
      <c r="BN106">
        <v>4025</v>
      </c>
      <c r="BO106" t="s">
        <v>125</v>
      </c>
      <c r="BP106" t="s">
        <v>125</v>
      </c>
      <c r="BQ106" t="s">
        <v>143</v>
      </c>
      <c r="BR106" t="s">
        <v>248</v>
      </c>
      <c r="BS106" t="s">
        <v>312</v>
      </c>
      <c r="BT106" t="s">
        <v>312</v>
      </c>
      <c r="BU106" t="s">
        <v>312</v>
      </c>
      <c r="BV106">
        <v>2149025</v>
      </c>
      <c r="BW106" t="s">
        <v>129</v>
      </c>
      <c r="BX106" t="s">
        <v>130</v>
      </c>
      <c r="BY106" t="s">
        <v>146</v>
      </c>
      <c r="BZ106" t="s">
        <v>146</v>
      </c>
      <c r="CA106" t="s">
        <v>147</v>
      </c>
      <c r="CC106" t="s">
        <v>147</v>
      </c>
      <c r="CD106">
        <v>95025</v>
      </c>
      <c r="CE106" t="s">
        <v>134</v>
      </c>
      <c r="CF106" t="s">
        <v>134</v>
      </c>
      <c r="CG106" t="s">
        <v>134</v>
      </c>
      <c r="CH106" t="s">
        <v>152</v>
      </c>
      <c r="CI106" t="s">
        <v>143</v>
      </c>
      <c r="CJ106" t="s">
        <v>143</v>
      </c>
      <c r="CK106" t="s">
        <v>136</v>
      </c>
      <c r="CL106" t="s">
        <v>137</v>
      </c>
      <c r="CM106" t="s">
        <v>138</v>
      </c>
    </row>
    <row r="107" spans="1:91" ht="15" x14ac:dyDescent="0.25">
      <c r="A107" t="s">
        <v>95</v>
      </c>
      <c r="B107" t="s">
        <v>96</v>
      </c>
      <c r="C107" t="s">
        <v>97</v>
      </c>
      <c r="D107" t="s">
        <v>98</v>
      </c>
      <c r="E107" t="s">
        <v>99</v>
      </c>
      <c r="F107" t="s">
        <v>100</v>
      </c>
      <c r="G107" t="s">
        <v>101</v>
      </c>
      <c r="L107" t="s">
        <v>101</v>
      </c>
      <c r="M107">
        <v>32275025</v>
      </c>
      <c r="N107" t="s">
        <v>140</v>
      </c>
      <c r="O107" t="s">
        <v>200</v>
      </c>
      <c r="P107" s="21">
        <v>15000000</v>
      </c>
      <c r="Q107" s="21">
        <v>0</v>
      </c>
      <c r="R107" s="21">
        <v>0</v>
      </c>
      <c r="S107" s="21">
        <v>3000000</v>
      </c>
      <c r="T107" s="21">
        <v>0</v>
      </c>
      <c r="U107" s="21">
        <v>18000000</v>
      </c>
      <c r="V107" s="21">
        <v>0</v>
      </c>
      <c r="W107" s="21">
        <v>16512302.710000001</v>
      </c>
      <c r="X107" s="15">
        <v>1487697.29</v>
      </c>
      <c r="Y107" t="s">
        <v>105</v>
      </c>
      <c r="Z107" t="s">
        <v>106</v>
      </c>
      <c r="AA107" t="s">
        <v>107</v>
      </c>
      <c r="AE107" t="s">
        <v>107</v>
      </c>
      <c r="AF107">
        <v>30001025</v>
      </c>
      <c r="AG107" t="s">
        <v>108</v>
      </c>
      <c r="AH107" t="s">
        <v>109</v>
      </c>
      <c r="AI107" t="s">
        <v>110</v>
      </c>
      <c r="AJ107" t="s">
        <v>111</v>
      </c>
      <c r="AK107" t="s">
        <v>112</v>
      </c>
      <c r="AL107" t="s">
        <v>113</v>
      </c>
      <c r="AM107" s="2" t="s">
        <v>114</v>
      </c>
      <c r="AN107">
        <v>853025</v>
      </c>
      <c r="AO107" t="s">
        <v>115</v>
      </c>
      <c r="AP107" t="s">
        <v>116</v>
      </c>
      <c r="AQ107" t="s">
        <v>117</v>
      </c>
      <c r="AW107" t="s">
        <v>117</v>
      </c>
      <c r="AX107">
        <v>30130025</v>
      </c>
      <c r="AY107" t="s">
        <v>142</v>
      </c>
      <c r="AZ107" t="s">
        <v>142</v>
      </c>
      <c r="BE107" t="s">
        <v>142</v>
      </c>
      <c r="BF107">
        <v>235025</v>
      </c>
      <c r="BG107" t="s">
        <v>124</v>
      </c>
      <c r="BH107" t="s">
        <v>124</v>
      </c>
      <c r="BM107" t="s">
        <v>124</v>
      </c>
      <c r="BN107">
        <v>4025</v>
      </c>
      <c r="BO107" t="s">
        <v>125</v>
      </c>
      <c r="BP107" t="s">
        <v>125</v>
      </c>
      <c r="BQ107" t="s">
        <v>143</v>
      </c>
      <c r="BR107" t="s">
        <v>149</v>
      </c>
      <c r="BS107" t="s">
        <v>150</v>
      </c>
      <c r="BT107" t="s">
        <v>158</v>
      </c>
      <c r="BU107" t="s">
        <v>158</v>
      </c>
      <c r="BV107">
        <v>3498025</v>
      </c>
      <c r="BW107" t="s">
        <v>129</v>
      </c>
      <c r="BX107" t="s">
        <v>130</v>
      </c>
      <c r="BY107" t="s">
        <v>146</v>
      </c>
      <c r="BZ107" t="s">
        <v>146</v>
      </c>
      <c r="CA107" t="s">
        <v>147</v>
      </c>
      <c r="CC107" t="s">
        <v>147</v>
      </c>
      <c r="CD107">
        <v>95025</v>
      </c>
      <c r="CE107" t="s">
        <v>134</v>
      </c>
      <c r="CF107" t="s">
        <v>134</v>
      </c>
      <c r="CG107" t="s">
        <v>134</v>
      </c>
      <c r="CH107" t="s">
        <v>152</v>
      </c>
      <c r="CI107" t="s">
        <v>143</v>
      </c>
      <c r="CJ107" t="s">
        <v>143</v>
      </c>
      <c r="CK107" t="s">
        <v>136</v>
      </c>
      <c r="CL107" t="s">
        <v>137</v>
      </c>
      <c r="CM107" t="s">
        <v>138</v>
      </c>
    </row>
    <row r="108" spans="1:91" ht="15" x14ac:dyDescent="0.25">
      <c r="A108" t="s">
        <v>95</v>
      </c>
      <c r="B108" t="s">
        <v>96</v>
      </c>
      <c r="C108" t="s">
        <v>97</v>
      </c>
      <c r="D108" t="s">
        <v>98</v>
      </c>
      <c r="E108" t="s">
        <v>99</v>
      </c>
      <c r="F108" t="s">
        <v>100</v>
      </c>
      <c r="G108" t="s">
        <v>101</v>
      </c>
      <c r="L108" t="s">
        <v>101</v>
      </c>
      <c r="M108">
        <v>32275025</v>
      </c>
      <c r="N108" t="s">
        <v>140</v>
      </c>
      <c r="O108" t="s">
        <v>200</v>
      </c>
      <c r="P108" s="24">
        <v>151600000</v>
      </c>
      <c r="Q108" s="24">
        <v>0</v>
      </c>
      <c r="R108" s="24">
        <v>0</v>
      </c>
      <c r="S108" s="24">
        <v>-2927000</v>
      </c>
      <c r="T108" s="24">
        <v>0</v>
      </c>
      <c r="U108" s="24">
        <v>148673000</v>
      </c>
      <c r="V108" s="24">
        <v>25026613.02</v>
      </c>
      <c r="W108" s="24">
        <v>86344104.980000004</v>
      </c>
      <c r="X108" s="14">
        <v>37302282</v>
      </c>
      <c r="Y108" t="s">
        <v>105</v>
      </c>
      <c r="Z108" t="s">
        <v>106</v>
      </c>
      <c r="AA108" t="s">
        <v>107</v>
      </c>
      <c r="AE108" t="s">
        <v>107</v>
      </c>
      <c r="AF108">
        <v>30001025</v>
      </c>
      <c r="AG108" t="s">
        <v>108</v>
      </c>
      <c r="AH108" t="s">
        <v>109</v>
      </c>
      <c r="AI108" t="s">
        <v>110</v>
      </c>
      <c r="AJ108" t="s">
        <v>111</v>
      </c>
      <c r="AK108" t="s">
        <v>112</v>
      </c>
      <c r="AL108" t="s">
        <v>113</v>
      </c>
      <c r="AM108" s="2" t="s">
        <v>114</v>
      </c>
      <c r="AN108">
        <v>853025</v>
      </c>
      <c r="AO108" t="s">
        <v>115</v>
      </c>
      <c r="AP108" t="s">
        <v>116</v>
      </c>
      <c r="AQ108" t="s">
        <v>117</v>
      </c>
      <c r="AW108" t="s">
        <v>117</v>
      </c>
      <c r="AX108">
        <v>30130025</v>
      </c>
      <c r="AY108" t="s">
        <v>142</v>
      </c>
      <c r="AZ108" t="s">
        <v>142</v>
      </c>
      <c r="BE108" t="s">
        <v>142</v>
      </c>
      <c r="BF108">
        <v>235025</v>
      </c>
      <c r="BG108" t="s">
        <v>124</v>
      </c>
      <c r="BH108" t="s">
        <v>124</v>
      </c>
      <c r="BM108" t="s">
        <v>124</v>
      </c>
      <c r="BN108">
        <v>4025</v>
      </c>
      <c r="BO108" t="s">
        <v>125</v>
      </c>
      <c r="BP108" t="s">
        <v>125</v>
      </c>
      <c r="BQ108" t="s">
        <v>143</v>
      </c>
      <c r="BR108" t="s">
        <v>144</v>
      </c>
      <c r="BS108" t="s">
        <v>145</v>
      </c>
      <c r="BT108" t="s">
        <v>145</v>
      </c>
      <c r="BU108" t="s">
        <v>145</v>
      </c>
      <c r="BV108">
        <v>2329025</v>
      </c>
      <c r="BW108" t="s">
        <v>129</v>
      </c>
      <c r="BX108" t="s">
        <v>130</v>
      </c>
      <c r="BY108" t="s">
        <v>146</v>
      </c>
      <c r="BZ108" t="s">
        <v>146</v>
      </c>
      <c r="CA108" t="s">
        <v>147</v>
      </c>
      <c r="CC108" t="s">
        <v>147</v>
      </c>
      <c r="CD108">
        <v>95025</v>
      </c>
      <c r="CE108" t="s">
        <v>134</v>
      </c>
      <c r="CF108" t="s">
        <v>134</v>
      </c>
      <c r="CG108" t="s">
        <v>134</v>
      </c>
      <c r="CH108" t="s">
        <v>152</v>
      </c>
      <c r="CI108" t="s">
        <v>143</v>
      </c>
      <c r="CJ108" t="s">
        <v>143</v>
      </c>
      <c r="CK108" t="s">
        <v>136</v>
      </c>
      <c r="CL108" t="s">
        <v>137</v>
      </c>
      <c r="CM108" t="s">
        <v>138</v>
      </c>
    </row>
    <row r="109" spans="1:91" ht="13.5" thickBot="1" x14ac:dyDescent="0.25">
      <c r="P109" s="7">
        <f t="shared" ref="P109:X109" si="0">SUM(P2:P108)</f>
        <v>220919000</v>
      </c>
      <c r="Q109" s="7">
        <f t="shared" si="0"/>
        <v>1526000</v>
      </c>
      <c r="R109" s="7">
        <f t="shared" si="0"/>
        <v>0</v>
      </c>
      <c r="S109" s="7">
        <f t="shared" si="0"/>
        <v>0</v>
      </c>
      <c r="T109" s="7">
        <f t="shared" si="0"/>
        <v>0</v>
      </c>
      <c r="U109" s="7">
        <f t="shared" si="0"/>
        <v>222445000</v>
      </c>
      <c r="V109" s="7">
        <f t="shared" si="0"/>
        <v>32849710.809999999</v>
      </c>
      <c r="W109" s="7">
        <f t="shared" si="0"/>
        <v>125125490.33</v>
      </c>
      <c r="X109" s="7">
        <f t="shared" si="0"/>
        <v>64469798.859999999</v>
      </c>
    </row>
    <row r="110" spans="1:91" ht="13.5" thickTop="1" x14ac:dyDescent="0.2"/>
    <row r="111" spans="1:91" x14ac:dyDescent="0.2">
      <c r="D111" t="s">
        <v>315</v>
      </c>
    </row>
    <row r="112" spans="1:91" x14ac:dyDescent="0.2">
      <c r="D112" s="18"/>
      <c r="E112" t="s">
        <v>323</v>
      </c>
    </row>
    <row r="113" spans="4:22" x14ac:dyDescent="0.2">
      <c r="D113" s="14"/>
      <c r="E113" t="s">
        <v>314</v>
      </c>
    </row>
    <row r="114" spans="4:22" x14ac:dyDescent="0.2">
      <c r="D114" s="15"/>
      <c r="E114" t="s">
        <v>322</v>
      </c>
    </row>
    <row r="115" spans="4:22" x14ac:dyDescent="0.2">
      <c r="D115" s="17"/>
      <c r="E115" t="s">
        <v>321</v>
      </c>
    </row>
    <row r="116" spans="4:22" x14ac:dyDescent="0.2">
      <c r="D116" s="1"/>
      <c r="E116" t="s">
        <v>317</v>
      </c>
    </row>
    <row r="117" spans="4:22" x14ac:dyDescent="0.2">
      <c r="D117" s="16"/>
      <c r="E117" t="s">
        <v>319</v>
      </c>
    </row>
    <row r="118" spans="4:22" x14ac:dyDescent="0.2">
      <c r="D118" s="4"/>
      <c r="E118" t="s">
        <v>318</v>
      </c>
    </row>
    <row r="121" spans="4:22" x14ac:dyDescent="0.2">
      <c r="P121" s="5"/>
      <c r="Q121" s="5"/>
      <c r="R121" s="5"/>
      <c r="S121" s="5"/>
      <c r="T121" s="5"/>
    </row>
    <row r="122" spans="4:22" x14ac:dyDescent="0.2">
      <c r="P122" s="5"/>
      <c r="Q122" s="5"/>
      <c r="R122" s="5"/>
      <c r="S122" s="5"/>
      <c r="T122" s="5"/>
    </row>
    <row r="123" spans="4:22" x14ac:dyDescent="0.2">
      <c r="P123" s="5"/>
      <c r="Q123" s="5"/>
      <c r="R123" s="59"/>
      <c r="S123" s="60"/>
      <c r="T123" s="5"/>
    </row>
    <row r="124" spans="4:22" x14ac:dyDescent="0.2">
      <c r="P124" s="5"/>
      <c r="Q124" s="5"/>
      <c r="R124" s="59"/>
      <c r="S124" s="60"/>
      <c r="T124" s="5"/>
    </row>
    <row r="125" spans="4:22" x14ac:dyDescent="0.2">
      <c r="P125" s="5"/>
      <c r="Q125" s="5"/>
      <c r="R125" s="59"/>
      <c r="S125" s="60"/>
      <c r="T125" s="5"/>
      <c r="V125" s="58"/>
    </row>
    <row r="126" spans="4:22" x14ac:dyDescent="0.2">
      <c r="P126" s="5"/>
      <c r="Q126" s="5"/>
      <c r="R126" s="59"/>
      <c r="S126" s="60"/>
      <c r="T126" s="5"/>
      <c r="V126" s="58"/>
    </row>
    <row r="127" spans="4:22" x14ac:dyDescent="0.2">
      <c r="P127" s="5"/>
      <c r="Q127" s="5"/>
      <c r="R127" s="59"/>
      <c r="S127" s="60"/>
      <c r="T127" s="5"/>
      <c r="V127" s="58"/>
    </row>
    <row r="128" spans="4:22" x14ac:dyDescent="0.2">
      <c r="P128" s="5"/>
      <c r="Q128" s="5"/>
      <c r="R128" s="59"/>
      <c r="S128" s="60"/>
      <c r="T128" s="5"/>
    </row>
    <row r="129" spans="16:20" x14ac:dyDescent="0.2">
      <c r="P129" s="5"/>
      <c r="Q129" s="5"/>
      <c r="R129" s="59"/>
      <c r="S129" s="60"/>
      <c r="T129" s="5"/>
    </row>
    <row r="130" spans="16:20" x14ac:dyDescent="0.2">
      <c r="P130" s="5"/>
      <c r="Q130" s="5"/>
      <c r="R130" s="59"/>
      <c r="S130" s="60"/>
      <c r="T130" s="5"/>
    </row>
    <row r="131" spans="16:20" x14ac:dyDescent="0.2">
      <c r="P131" s="5"/>
      <c r="Q131" s="5"/>
      <c r="R131" s="5"/>
      <c r="S131" s="5"/>
      <c r="T131" s="5"/>
    </row>
    <row r="132" spans="16:20" x14ac:dyDescent="0.2">
      <c r="P132" s="5"/>
      <c r="Q132" s="5"/>
      <c r="R132" s="5"/>
      <c r="S132" s="5"/>
      <c r="T132" s="5"/>
    </row>
  </sheetData>
  <autoFilter ref="A1:CM109" xr:uid="{00000000-0009-0000-0000-000002000000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rdering xmlns="1e0ec87a-2ca9-4846-bcf0-31c9454ca23d">3</Ordering>
    <Spending_x0020_Review_x0020_Type xmlns="1e0ec87a-2ca9-4846-bcf0-31c9454ca23d">Student Spending Review</Spending_x0020_Review_x0020_Type>
    <Category xmlns="1e0ec87a-2ca9-4846-bcf0-31c9454ca23d">Health</Category>
    <Sub_x002d_Category xmlns="1e0ec87a-2ca9-4846-bcf0-31c9454ca23d">Human Papillomarvirus (HPV) Vaccine Programme</Sub_x002d_Category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A2807A6C5F8284F8789C15F28D950C6" ma:contentTypeVersion="4" ma:contentTypeDescription="Create a new document." ma:contentTypeScope="" ma:versionID="0f83a24b07d9af32d5f37d6a908cfb59">
  <xsd:schema xmlns:xsd="http://www.w3.org/2001/XMLSchema" xmlns:xs="http://www.w3.org/2001/XMLSchema" xmlns:p="http://schemas.microsoft.com/office/2006/metadata/properties" xmlns:ns2="1e0ec87a-2ca9-4846-bcf0-31c9454ca23d" targetNamespace="http://schemas.microsoft.com/office/2006/metadata/properties" ma:root="true" ma:fieldsID="62edb0bdaae9d34505eb639a58ad0f3b" ns2:_="">
    <xsd:import namespace="1e0ec87a-2ca9-4846-bcf0-31c9454ca23d"/>
    <xsd:element name="properties">
      <xsd:complexType>
        <xsd:sequence>
          <xsd:element name="documentManagement">
            <xsd:complexType>
              <xsd:all>
                <xsd:element ref="ns2:Category" minOccurs="0"/>
                <xsd:element ref="ns2:Sub_x002d_Category" minOccurs="0"/>
                <xsd:element ref="ns2:Spending_x0020_Review_x0020_Type" minOccurs="0"/>
                <xsd:element ref="ns2:Ordering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0ec87a-2ca9-4846-bcf0-31c9454ca23d" elementFormDefault="qualified">
    <xsd:import namespace="http://schemas.microsoft.com/office/2006/documentManagement/types"/>
    <xsd:import namespace="http://schemas.microsoft.com/office/infopath/2007/PartnerControls"/>
    <xsd:element name="Category" ma:index="8" nillable="true" ma:displayName="Category" ma:format="Dropdown" ma:internalName="Category">
      <xsd:simpleType>
        <xsd:restriction base="dms:Choice">
          <xsd:enumeration value="Economic Development"/>
          <xsd:enumeration value="General Public Services"/>
          <xsd:enumeration value="Health"/>
          <xsd:enumeration value="Social Development"/>
          <xsd:enumeration value="Learning and Culture"/>
          <xsd:enumeration value="Peace and Security"/>
          <xsd:enumeration value="Urban Development and Infrastructure"/>
        </xsd:restriction>
      </xsd:simpleType>
    </xsd:element>
    <xsd:element name="Sub_x002d_Category" ma:index="9" nillable="true" ma:displayName="Sub-Category" ma:format="Dropdown" ma:internalName="Sub_x002d_Category">
      <xsd:simpleType>
        <xsd:restriction base="dms:Choice">
          <xsd:enumeration value="Artisan Development"/>
          <xsd:enumeration value="Government Funding in Research Development and Innovation"/>
          <xsd:enumeration value="Industrial Development Zones"/>
          <xsd:enumeration value="Nature Reserves Provinces"/>
          <xsd:enumeration value="Science Councils Partnering with Private Sector"/>
          <xsd:enumeration value="SEDA Technology Innovators"/>
          <xsd:enumeration value="An Assessment of the Efficacy of Farmer Support Programmes in Gauteng Province"/>
          <xsd:enumeration value="Clothing and Textile Competitiveness Programme"/>
          <xsd:enumeration value="Efficiency of the Expanded Programme of Public Works in DEFF"/>
          <xsd:enumeration value="Special Economic Zones"/>
          <xsd:enumeration value="The Cost of the Operation of the ESSA Database within the Package of Public Employment Services offered by the DoL"/>
          <xsd:enumeration value="Tourism Incentive Programme"/>
          <xsd:enumeration value="Unemployment in the Department of Employment and Labour"/>
          <xsd:enumeration value="Foreign Missions Cost Drivers"/>
          <xsd:enumeration value="Language Services"/>
          <xsd:enumeration value="Office Leases - Provinces"/>
          <xsd:enumeration value="Offices Leases - National"/>
          <xsd:enumeration value="Analysis of the Key Cost Drivers of Foreign Missions on DIRCO's Budget"/>
          <xsd:enumeration value="Information Communication and Technology Expenditure in KZN"/>
          <xsd:enumeration value="Merge the Basic Accounting System and Logistical Information System Oversight Units Operating in the Northern Cape Provincial Treasury"/>
          <xsd:enumeration value="Party Time with Government - A Review of Events and International Trips in KZN Departments"/>
          <xsd:enumeration value="Savings through an Alternative Deployment Strategy in Operation Sukuma Sakhe, linked to the Public Service Volunteer Week"/>
          <xsd:enumeration value="Small Efficiency Gains Translate into BIG Savings! Review of the Effectiveness of Cost-Containment Policy in the Free State"/>
          <xsd:enumeration value="Stats SA Spending on Provincial and District Offices"/>
          <xsd:enumeration value="The Cost-Benefit Analysis of the Vukuzenzele Project (Government Newspaper)"/>
          <xsd:enumeration value="Health Services Revenue Generation - Provinces"/>
          <xsd:enumeration value="Hospital Catering, Laundry and Security Services"/>
          <xsd:enumeration value="NAWONGO Court Judgement"/>
          <xsd:enumeration value="NPO and Social Welfare Registration Process"/>
          <xsd:enumeration value="Nutrition and Food Security for Children Under 5"/>
          <xsd:enumeration value="An Effective and Efficient Roll Out of Human Papilloma Virus (HPV) Vaccine in Schools"/>
          <xsd:enumeration value="Assessing Options to Provide Renal Replacement Therapy"/>
          <xsd:enumeration value="Community Health Workers"/>
          <xsd:enumeration value="Commuted Overtime"/>
          <xsd:enumeration value="Comparison Between Insourcing and Outsourcing of Security Services in the Northern Cape Department of Health"/>
          <xsd:enumeration value="Conversion of MCC to the SAHPRA"/>
          <xsd:enumeration value="Cost Efficiency in the Procurement of Goods and Services"/>
          <xsd:enumeration value="Examining the Cost Effectiveness and Efficiency of Inspections regarding the Enforcement and Compliance to Occupational Health and Safety Act"/>
          <xsd:enumeration value="Finance (Chapter of the District Health Baromoter)"/>
          <xsd:enumeration value="HIV-AIDs, TB, Malaria and Community Outreach Conditional Grant"/>
          <xsd:enumeration value="HPV Vaccination Programme for Girls Aged 9 Years and Older in Gauteng Province"/>
          <xsd:enumeration value="Human Papillomarvirus (HPV) Vaccine Programme"/>
          <xsd:enumeration value="Investigating the Cost of Establishing an In-House for Acute and Chronic Haemodialysis Services at Rob Ferreira Hospital"/>
          <xsd:enumeration value="Investigation into the Cost Drivers in Malaria Programme in Limpopo Department of Health - Mopani and Vhembe Disticts"/>
          <xsd:enumeration value="Why are the Medical Legal Claims Against the State on the Rise"/>
          <xsd:enumeration value="Costing implications of the implementing of the white paper of Post School Education and Training"/>
          <xsd:enumeration value="In-service training of teachers"/>
          <xsd:enumeration value="National School of Government"/>
          <xsd:enumeration value="National Skills Fund"/>
          <xsd:enumeration value="NSFAS"/>
          <xsd:enumeration value="PSETA"/>
          <xsd:enumeration value="School Infrastructure Delivery"/>
          <xsd:enumeration value="TVET"/>
          <xsd:enumeration value="Gap Analysis Between No-Fees School Funding Subsidy in KZN and National Norms and Standards"/>
          <xsd:enumeration value="ICT in Basic Education"/>
          <xsd:enumeration value="Integration of Public Libraries and CHC's in the Northern Cape into a Shared Point"/>
          <xsd:enumeration value="Matric Second Chance Programme"/>
          <xsd:enumeration value="Procurement of LTSM in the Northern Cape Province"/>
          <xsd:enumeration value="Take A Ride To School - Assessment of the Scholar Transport Programme in Gauteng over the  2019 MTEF"/>
          <xsd:enumeration value="The Costs and Benefits of Implementing the School Uniform Programme in Gauteng Province"/>
          <xsd:enumeration value="The Extent of Achieving Universal Access Provision of Grade R and the Associated Costs thereof"/>
          <xsd:enumeration value="The Lack of Reliable Access to Scholar Transport in KZN"/>
          <xsd:enumeration value="Assessment of the biofuels incentive Model"/>
          <xsd:enumeration value="Car Fleets"/>
          <xsd:enumeration value="Housing Programmatic Comparison"/>
          <xsd:enumeration value="Housing rental stock provincial government"/>
          <xsd:enumeration value="Duplication of Administrative and Corporate Services Across DoJCD Administration, Court Services and NPA Admin"/>
          <xsd:enumeration value="Estimating the Cost of Implementing the 24-7 Shift System for Limpopo Road Traffic Law Enforcement Officer"/>
          <xsd:enumeration value="Evaluation of Spending on Security Operations with DCS"/>
          <xsd:enumeration value="Insufficient and Poor Traffic Enforcement"/>
          <xsd:enumeration value="Police Fleet Expenditure - Provision and Utilisation of Fleet Services in the Police Services"/>
          <xsd:enumeration value="Police Infrastructure Footprint (SAPS Accommodation)"/>
          <xsd:enumeration value="Police IT Expenditure - Evaluating the Provision of ICT Solutions in the Police Services"/>
          <xsd:enumeration value="Management (Monitoring and Evaluation) of NPO's Free State Department of Social Development"/>
          <xsd:enumeration value="Social Grants Administration"/>
          <xsd:enumeration value="Determining the Real Impact of Dignity Packs on Learners in Gauteng"/>
          <xsd:enumeration value="An Investigation of the Duplications in the Functions between the DAC and its Agencies"/>
          <xsd:enumeration value="State Houses for the Department of Agriculture, Land Reform and Rural Development"/>
          <xsd:enumeration value="Informal Settlement"/>
          <xsd:enumeration value="Social Housing"/>
          <xsd:enumeration value="Roads Expenditure - Provinces"/>
          <xsd:enumeration value="Public Transport Metros"/>
          <xsd:enumeration value="Water and Sanitation Value Chain"/>
          <xsd:enumeration value="Land Restitution"/>
          <xsd:enumeration value="Micro Agricultural Funding Institution of South Africa"/>
          <xsd:enumeration value="Post-School Education and Training: International Review"/>
          <xsd:enumeration value="Post-School Education and Training: Expenditure and Revenue"/>
          <xsd:enumeration value="Post-School Education and Training: Costing"/>
          <xsd:enumeration value="Post-School Education and Training: Consolidated report"/>
          <xsd:enumeration value="Cost of Mass Participation Programmes in Department of Sports, Arts and Culture"/>
          <xsd:enumeration value="Infrastructure Spending in the Heritage Sector"/>
          <xsd:enumeration value="Possible Merger of the National School of Government  and Public Service Sector Education and Training Authority"/>
          <xsd:enumeration value="Workbooks Programme"/>
          <xsd:enumeration value="Efficiency and Safety in Learner Transportation"/>
          <xsd:enumeration value="The Efficient and Effective Provision of Community Library Services"/>
          <xsd:enumeration value="Learner Transport in South Africa"/>
          <xsd:enumeration value="Causes of Inefficiency in Learner-Teacher Support Material Provision in Limpopo Department of Education"/>
          <xsd:enumeration value="Provision of Scholar Transport in Mpumalanga Province"/>
          <xsd:enumeration value="Building of New Schools and Hostels in the Free State by Department of Education"/>
          <xsd:enumeration value="Worse Academic Performance as a result of Lack of Scholar Transport in the Northern Cape Province"/>
          <xsd:enumeration value="The Fragmented Implementation of Scholar Transport in South Africa"/>
          <xsd:enumeration value="An Assessment of the Cost Implications of the National Career Development Policy"/>
          <xsd:enumeration value="Comprehensive Agriculture Support Programme"/>
          <xsd:enumeration value="Impact of Agriculture Expenditure on Food Security in South Africa"/>
          <xsd:enumeration value="Rural Economic Infrastructure"/>
          <xsd:enumeration value="Does the Department of Public Enterprises have Adequate Capacity for Effective Oversight?"/>
          <xsd:enumeration value="Offender Skills Development Programme To Bring Out Skills That Can Be Leveraged to “Insource” Small Maintenance Projects"/>
          <xsd:enumeration value="Offender Skills Development Programme To Bring Out Skills That Can Be Leveraged to “Insource” Services such as Nutrition"/>
          <xsd:enumeration value="National Development Agency"/>
          <xsd:enumeration value="Foster Care Programme"/>
          <xsd:enumeration value="Making Every Second Count: Emergency Medical Services Responsiveness and Coverage"/>
          <xsd:enumeration value="Emergency Medical Services within the Free State Department of Health Responsible for Rendering Inter-Facility and Planned Patient Transport"/>
          <xsd:enumeration value="Cost and Benefits for Converting Coal to Gas Boilers in Gauteng Hospitals by 2024"/>
          <xsd:enumeration value="Lack of Medicine for the HIV/Aids for TB Treatment in the Frances Baard and ZF Mgcawu District Municipalities"/>
          <xsd:enumeration value="Maternal and Child Health programme"/>
          <xsd:enumeration value="Regional Water Infrastructure Grant (RBIG) Determining the Expenditure Efficiency of the Regional Bulk Infrastructure Grant"/>
          <xsd:enumeration value="Integrated National Electrification Programme (INEP)"/>
          <xsd:enumeration value="SAConnect Project"/>
          <xsd:enumeration value="Municipal Infrastructure Grant Spending Trends and Backlog Reduction in Water and Sanitation Services"/>
          <xsd:enumeration value="Housing Development Agency (HDA) Developing Housing Solutions, Managing Quality"/>
          <xsd:enumeration value="Expenditure Analysis on the Management of Asylum Seekers and Refugees in the Department of Home Affairs"/>
          <xsd:enumeration value="Department of Co-Operative Governance, Human Settlements and Traditional Affairs Limpopo's Quest to Deliver Sustainable and Integrated Human Settlements"/>
          <xsd:enumeration value="Insitutional Analysis of the Government Pensions Administration Agency"/>
          <xsd:enumeration value="Improving Financial Management at North West Municipalities"/>
          <xsd:enumeration value="Rationalisation of the Planning Functions (Department of Performance Monitoring &amp; Evaluation)"/>
          <xsd:enumeration value="The Ineffieciency of the Department of Roads and Public Works"/>
        </xsd:restriction>
      </xsd:simpleType>
    </xsd:element>
    <xsd:element name="Spending_x0020_Review_x0020_Type" ma:index="10" nillable="true" ma:displayName="Spending Review Type" ma:format="Dropdown" ma:internalName="Spending_x0020_Review_x0020_Type">
      <xsd:simpleType>
        <xsd:restriction base="dms:Choice">
          <xsd:enumeration value="Technical Spending Review"/>
          <xsd:enumeration value="Student Spending Review"/>
        </xsd:restriction>
      </xsd:simpleType>
    </xsd:element>
    <xsd:element name="Ordering" ma:index="11" nillable="true" ma:displayName="Ordering" ma:decimals="0" ma:internalName="Ordering">
      <xsd:simpleType>
        <xsd:restriction base="dms:Number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E7EC16-856B-4335-90EC-B7911132A24C}">
  <ds:schemaRefs>
    <ds:schemaRef ds:uri="http://schemas.microsoft.com/office/2006/metadata/properties"/>
    <ds:schemaRef ds:uri="http://schemas.microsoft.com/office/infopath/2007/PartnerControls"/>
    <ds:schemaRef ds:uri="1e0ec87a-2ca9-4846-bcf0-31c9454ca23d"/>
  </ds:schemaRefs>
</ds:datastoreItem>
</file>

<file path=customXml/itemProps2.xml><?xml version="1.0" encoding="utf-8"?>
<ds:datastoreItem xmlns:ds="http://schemas.openxmlformats.org/officeDocument/2006/customXml" ds:itemID="{8261B051-A82F-43F3-B08E-1A9875E3DD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9B19CDA-715F-4398-AA07-79CE03F6AD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0ec87a-2ca9-4846-bcf0-31c9454ca2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Costing and analyses</vt:lpstr>
      <vt:lpstr>Exp201415</vt:lpstr>
      <vt:lpstr>Exp201516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Model</dc:title>
  <dc:creator>Kerusha Pillay</dc:creator>
  <cp:lastModifiedBy>Home</cp:lastModifiedBy>
  <dcterms:created xsi:type="dcterms:W3CDTF">2016-07-11T07:35:45Z</dcterms:created>
  <dcterms:modified xsi:type="dcterms:W3CDTF">2021-11-11T15:42:35Z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0x0101009A2807A6C5F8284F8789C15F28D950C6</vt:lpwstr>
  </property>
</Properties>
</file>